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6A-EAEPE-COG\"/>
    </mc:Choice>
  </mc:AlternateContent>
  <xr:revisionPtr revIDLastSave="0" documentId="13_ncr:1_{9A5EDF85-72D5-4436-96AC-0D1E45416E35}" xr6:coauthVersionLast="47" xr6:coauthVersionMax="47" xr10:uidLastSave="{00000000-0000-0000-0000-000000000000}"/>
  <bookViews>
    <workbookView xWindow="-120" yWindow="-120" windowWidth="29040" windowHeight="15840" xr2:uid="{C54517C6-6D0F-4CEA-845E-6CB351573594}"/>
  </bookViews>
  <sheets>
    <sheet name="Formato 6 a)" sheetId="1" r:id="rId1"/>
  </sheets>
  <externalReferences>
    <externalReference r:id="rId2"/>
    <externalReference r:id="rId3"/>
  </externalReferences>
  <definedNames>
    <definedName name="_xlnm.Print_Area" localSheetId="0">'Formato 6 a)'!$A$1:$G$170</definedName>
    <definedName name="ENTE_PUBLICO">'[2]Info General'!$C$6</definedName>
    <definedName name="_xlnm.Print_Titles" localSheetId="0">'Formato 6 a)'!$1:$8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D155" i="1"/>
  <c r="G155" i="1" s="1"/>
  <c r="G154" i="1"/>
  <c r="D154" i="1"/>
  <c r="G153" i="1"/>
  <c r="D153" i="1"/>
  <c r="D152" i="1"/>
  <c r="G152" i="1" s="1"/>
  <c r="D151" i="1"/>
  <c r="G151" i="1" s="1"/>
  <c r="F150" i="1"/>
  <c r="E150" i="1"/>
  <c r="C150" i="1"/>
  <c r="B150" i="1"/>
  <c r="D149" i="1"/>
  <c r="G149" i="1" s="1"/>
  <c r="G148" i="1"/>
  <c r="D148" i="1"/>
  <c r="G147" i="1"/>
  <c r="D147" i="1"/>
  <c r="D146" i="1" s="1"/>
  <c r="F146" i="1"/>
  <c r="E146" i="1"/>
  <c r="C146" i="1"/>
  <c r="B146" i="1"/>
  <c r="G145" i="1"/>
  <c r="D145" i="1"/>
  <c r="D144" i="1"/>
  <c r="G144" i="1" s="1"/>
  <c r="D143" i="1"/>
  <c r="G143" i="1" s="1"/>
  <c r="G142" i="1"/>
  <c r="D142" i="1"/>
  <c r="G141" i="1"/>
  <c r="D141" i="1"/>
  <c r="G140" i="1"/>
  <c r="D140" i="1"/>
  <c r="D139" i="1"/>
  <c r="G139" i="1" s="1"/>
  <c r="G138" i="1"/>
  <c r="D138" i="1"/>
  <c r="D137" i="1" s="1"/>
  <c r="F137" i="1"/>
  <c r="E137" i="1"/>
  <c r="C137" i="1"/>
  <c r="B137" i="1"/>
  <c r="G136" i="1"/>
  <c r="D136" i="1"/>
  <c r="G135" i="1"/>
  <c r="D135" i="1"/>
  <c r="G134" i="1"/>
  <c r="G133" i="1" s="1"/>
  <c r="D134" i="1"/>
  <c r="F133" i="1"/>
  <c r="E133" i="1"/>
  <c r="D133" i="1"/>
  <c r="C133" i="1"/>
  <c r="B133" i="1"/>
  <c r="D132" i="1"/>
  <c r="G132" i="1" s="1"/>
  <c r="D131" i="1"/>
  <c r="G131" i="1" s="1"/>
  <c r="G130" i="1"/>
  <c r="D130" i="1"/>
  <c r="G129" i="1"/>
  <c r="D129" i="1"/>
  <c r="G128" i="1"/>
  <c r="D128" i="1"/>
  <c r="D127" i="1"/>
  <c r="G127" i="1" s="1"/>
  <c r="G126" i="1"/>
  <c r="D126" i="1"/>
  <c r="D123" i="1" s="1"/>
  <c r="G125" i="1"/>
  <c r="D125" i="1"/>
  <c r="D124" i="1"/>
  <c r="G124" i="1" s="1"/>
  <c r="F123" i="1"/>
  <c r="E123" i="1"/>
  <c r="C123" i="1"/>
  <c r="B123" i="1"/>
  <c r="G122" i="1"/>
  <c r="D122" i="1"/>
  <c r="D121" i="1"/>
  <c r="G121" i="1" s="1"/>
  <c r="G120" i="1"/>
  <c r="D120" i="1"/>
  <c r="G119" i="1"/>
  <c r="D119" i="1"/>
  <c r="D118" i="1"/>
  <c r="G118" i="1" s="1"/>
  <c r="D117" i="1"/>
  <c r="D113" i="1" s="1"/>
  <c r="G116" i="1"/>
  <c r="D116" i="1"/>
  <c r="G115" i="1"/>
  <c r="D115" i="1"/>
  <c r="G114" i="1"/>
  <c r="D114" i="1"/>
  <c r="F113" i="1"/>
  <c r="E113" i="1"/>
  <c r="C113" i="1"/>
  <c r="B113" i="1"/>
  <c r="D112" i="1"/>
  <c r="G112" i="1" s="1"/>
  <c r="D111" i="1"/>
  <c r="G111" i="1" s="1"/>
  <c r="G110" i="1"/>
  <c r="D110" i="1"/>
  <c r="G109" i="1"/>
  <c r="D109" i="1"/>
  <c r="G108" i="1"/>
  <c r="D108" i="1"/>
  <c r="D107" i="1"/>
  <c r="G107" i="1" s="1"/>
  <c r="D106" i="1"/>
  <c r="G106" i="1" s="1"/>
  <c r="G105" i="1"/>
  <c r="D105" i="1"/>
  <c r="D104" i="1"/>
  <c r="G104" i="1" s="1"/>
  <c r="F103" i="1"/>
  <c r="F84" i="1" s="1"/>
  <c r="E103" i="1"/>
  <c r="C103" i="1"/>
  <c r="B103" i="1"/>
  <c r="G102" i="1"/>
  <c r="D102" i="1"/>
  <c r="D101" i="1"/>
  <c r="G101" i="1" s="1"/>
  <c r="D100" i="1"/>
  <c r="G100" i="1" s="1"/>
  <c r="G99" i="1"/>
  <c r="D99" i="1"/>
  <c r="D98" i="1"/>
  <c r="G98" i="1" s="1"/>
  <c r="D97" i="1"/>
  <c r="D93" i="1" s="1"/>
  <c r="G96" i="1"/>
  <c r="D96" i="1"/>
  <c r="G95" i="1"/>
  <c r="D95" i="1"/>
  <c r="G94" i="1"/>
  <c r="D94" i="1"/>
  <c r="F93" i="1"/>
  <c r="E93" i="1"/>
  <c r="C93" i="1"/>
  <c r="B93" i="1"/>
  <c r="D92" i="1"/>
  <c r="G92" i="1" s="1"/>
  <c r="D91" i="1"/>
  <c r="G91" i="1" s="1"/>
  <c r="G90" i="1"/>
  <c r="D90" i="1"/>
  <c r="G89" i="1"/>
  <c r="D89" i="1"/>
  <c r="G88" i="1"/>
  <c r="D88" i="1"/>
  <c r="D87" i="1"/>
  <c r="G87" i="1" s="1"/>
  <c r="D86" i="1"/>
  <c r="G86" i="1" s="1"/>
  <c r="F85" i="1"/>
  <c r="E85" i="1"/>
  <c r="C85" i="1"/>
  <c r="C84" i="1" s="1"/>
  <c r="B85" i="1"/>
  <c r="B84" i="1" s="1"/>
  <c r="E84" i="1"/>
  <c r="D82" i="1"/>
  <c r="G82" i="1" s="1"/>
  <c r="D81" i="1"/>
  <c r="G81" i="1" s="1"/>
  <c r="G80" i="1"/>
  <c r="D80" i="1"/>
  <c r="D79" i="1"/>
  <c r="G79" i="1" s="1"/>
  <c r="D78" i="1"/>
  <c r="G78" i="1" s="1"/>
  <c r="G77" i="1"/>
  <c r="D77" i="1"/>
  <c r="D75" i="1" s="1"/>
  <c r="G76" i="1"/>
  <c r="D76" i="1"/>
  <c r="F75" i="1"/>
  <c r="E75" i="1"/>
  <c r="C75" i="1"/>
  <c r="B75" i="1"/>
  <c r="G74" i="1"/>
  <c r="D74" i="1"/>
  <c r="D73" i="1"/>
  <c r="G73" i="1" s="1"/>
  <c r="D72" i="1"/>
  <c r="G72" i="1" s="1"/>
  <c r="G71" i="1" s="1"/>
  <c r="F71" i="1"/>
  <c r="F9" i="1" s="1"/>
  <c r="F159" i="1" s="1"/>
  <c r="E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G65" i="1"/>
  <c r="D65" i="1"/>
  <c r="G64" i="1"/>
  <c r="D64" i="1"/>
  <c r="G63" i="1"/>
  <c r="G62" i="1" s="1"/>
  <c r="D63" i="1"/>
  <c r="F62" i="1"/>
  <c r="E62" i="1"/>
  <c r="D62" i="1"/>
  <c r="C62" i="1"/>
  <c r="B62" i="1"/>
  <c r="D61" i="1"/>
  <c r="G61" i="1" s="1"/>
  <c r="D60" i="1"/>
  <c r="G60" i="1" s="1"/>
  <c r="G58" i="1" s="1"/>
  <c r="G59" i="1"/>
  <c r="D59" i="1"/>
  <c r="D58" i="1" s="1"/>
  <c r="F58" i="1"/>
  <c r="E58" i="1"/>
  <c r="C58" i="1"/>
  <c r="B58" i="1"/>
  <c r="D57" i="1"/>
  <c r="G57" i="1" s="1"/>
  <c r="G56" i="1"/>
  <c r="D56" i="1"/>
  <c r="D55" i="1"/>
  <c r="G55" i="1" s="1"/>
  <c r="D54" i="1"/>
  <c r="G54" i="1" s="1"/>
  <c r="G53" i="1"/>
  <c r="D53" i="1"/>
  <c r="G52" i="1"/>
  <c r="D52" i="1"/>
  <c r="G51" i="1"/>
  <c r="D51" i="1"/>
  <c r="D50" i="1"/>
  <c r="G50" i="1" s="1"/>
  <c r="D49" i="1"/>
  <c r="G49" i="1" s="1"/>
  <c r="F48" i="1"/>
  <c r="E48" i="1"/>
  <c r="C48" i="1"/>
  <c r="B48" i="1"/>
  <c r="G47" i="1"/>
  <c r="D47" i="1"/>
  <c r="G46" i="1"/>
  <c r="D46" i="1"/>
  <c r="G45" i="1"/>
  <c r="D45" i="1"/>
  <c r="D44" i="1"/>
  <c r="G44" i="1" s="1"/>
  <c r="D43" i="1"/>
  <c r="G43" i="1" s="1"/>
  <c r="G42" i="1"/>
  <c r="D42" i="1"/>
  <c r="D41" i="1"/>
  <c r="G41" i="1" s="1"/>
  <c r="D40" i="1"/>
  <c r="G40" i="1" s="1"/>
  <c r="G38" i="1" s="1"/>
  <c r="G39" i="1"/>
  <c r="D39" i="1"/>
  <c r="D38" i="1" s="1"/>
  <c r="F38" i="1"/>
  <c r="E38" i="1"/>
  <c r="C38" i="1"/>
  <c r="B38" i="1"/>
  <c r="D37" i="1"/>
  <c r="G37" i="1" s="1"/>
  <c r="G36" i="1"/>
  <c r="D36" i="1"/>
  <c r="D35" i="1"/>
  <c r="G35" i="1" s="1"/>
  <c r="D34" i="1"/>
  <c r="G34" i="1" s="1"/>
  <c r="G33" i="1"/>
  <c r="D33" i="1"/>
  <c r="G32" i="1"/>
  <c r="D32" i="1"/>
  <c r="G31" i="1"/>
  <c r="D31" i="1"/>
  <c r="D30" i="1"/>
  <c r="G30" i="1" s="1"/>
  <c r="D29" i="1"/>
  <c r="G29" i="1" s="1"/>
  <c r="F28" i="1"/>
  <c r="E28" i="1"/>
  <c r="C28" i="1"/>
  <c r="B28" i="1"/>
  <c r="D27" i="1"/>
  <c r="G27" i="1" s="1"/>
  <c r="G26" i="1"/>
  <c r="D26" i="1"/>
  <c r="G25" i="1"/>
  <c r="D25" i="1"/>
  <c r="D24" i="1"/>
  <c r="G24" i="1" s="1"/>
  <c r="D23" i="1"/>
  <c r="G23" i="1" s="1"/>
  <c r="G22" i="1"/>
  <c r="D22" i="1"/>
  <c r="D21" i="1"/>
  <c r="G21" i="1" s="1"/>
  <c r="D20" i="1"/>
  <c r="G20" i="1" s="1"/>
  <c r="D19" i="1"/>
  <c r="D18" i="1" s="1"/>
  <c r="F18" i="1"/>
  <c r="E18" i="1"/>
  <c r="C18" i="1"/>
  <c r="B18" i="1"/>
  <c r="D17" i="1"/>
  <c r="G17" i="1" s="1"/>
  <c r="G16" i="1"/>
  <c r="D16" i="1"/>
  <c r="D15" i="1"/>
  <c r="G15" i="1" s="1"/>
  <c r="D14" i="1"/>
  <c r="G14" i="1" s="1"/>
  <c r="D13" i="1"/>
  <c r="D10" i="1" s="1"/>
  <c r="G12" i="1"/>
  <c r="D12" i="1"/>
  <c r="G11" i="1"/>
  <c r="D11" i="1"/>
  <c r="F10" i="1"/>
  <c r="E10" i="1"/>
  <c r="E9" i="1" s="1"/>
  <c r="E159" i="1" s="1"/>
  <c r="C10" i="1"/>
  <c r="C9" i="1" s="1"/>
  <c r="C159" i="1" s="1"/>
  <c r="B10" i="1"/>
  <c r="B9" i="1"/>
  <c r="B159" i="1" s="1"/>
  <c r="A5" i="1"/>
  <c r="A2" i="1"/>
  <c r="G150" i="1" l="1"/>
  <c r="G28" i="1"/>
  <c r="G103" i="1"/>
  <c r="G85" i="1"/>
  <c r="G113" i="1"/>
  <c r="G10" i="1"/>
  <c r="G75" i="1"/>
  <c r="G137" i="1"/>
  <c r="G146" i="1"/>
  <c r="G48" i="1"/>
  <c r="G123" i="1"/>
  <c r="D71" i="1"/>
  <c r="D103" i="1"/>
  <c r="G19" i="1"/>
  <c r="G18" i="1" s="1"/>
  <c r="G97" i="1"/>
  <c r="G93" i="1" s="1"/>
  <c r="G117" i="1"/>
  <c r="G13" i="1"/>
  <c r="D85" i="1"/>
  <c r="D48" i="1"/>
  <c r="D28" i="1"/>
  <c r="D9" i="1" s="1"/>
  <c r="D150" i="1"/>
  <c r="D159" i="1" l="1"/>
  <c r="D84" i="1"/>
  <c r="G9" i="1"/>
  <c r="G84" i="1"/>
  <c r="G159" i="1" l="1"/>
</calcChain>
</file>

<file path=xl/sharedStrings.xml><?xml version="1.0" encoding="utf-8"?>
<sst xmlns="http://schemas.openxmlformats.org/spreadsheetml/2006/main" count="167" uniqueCount="94">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</sst>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;[Red]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6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164" fontId="0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165" fontId="0" fillId="0" borderId="8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165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8104-4D34-445C-B97C-2819493D7466}">
  <sheetPr>
    <outlinePr summaryBelow="0"/>
  </sheetPr>
  <dimension ref="A1:G17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9.140625" customWidth="1"/>
    <col min="2" max="2" width="14.42578125" customWidth="1"/>
    <col min="3" max="3" width="15.140625" customWidth="1"/>
    <col min="4" max="4" width="12.85546875" customWidth="1"/>
    <col min="5" max="6" width="12.42578125" customWidth="1"/>
    <col min="7" max="7" width="14.570312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UNIVERSIDAD POLITÉCNICA DE GUANAJUATO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31 de Marzo de 2025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>B10+B18+B189+B28+B38+B48+B58+B62+B71+B75</f>
        <v>95259283.63000001</v>
      </c>
      <c r="C9" s="11">
        <f t="shared" ref="C9:G9" si="0">C10+C18+C189+C28+C38+C48+C58+C62+C71+C75</f>
        <v>4921094.7</v>
      </c>
      <c r="D9" s="11">
        <f t="shared" si="0"/>
        <v>100180378.33000001</v>
      </c>
      <c r="E9" s="11">
        <f t="shared" si="0"/>
        <v>28963481.909999996</v>
      </c>
      <c r="F9" s="11">
        <f t="shared" si="0"/>
        <v>28963481.909999996</v>
      </c>
      <c r="G9" s="11">
        <f t="shared" si="0"/>
        <v>71216896.420000002</v>
      </c>
    </row>
    <row r="10" spans="1:7" x14ac:dyDescent="0.25">
      <c r="A10" s="12" t="s">
        <v>13</v>
      </c>
      <c r="B10" s="13">
        <f>SUM(B11:B17)</f>
        <v>57385016.120000005</v>
      </c>
      <c r="C10" s="13">
        <f t="shared" ref="C10:G10" si="1">SUM(C11:C17)</f>
        <v>0</v>
      </c>
      <c r="D10" s="13">
        <f t="shared" si="1"/>
        <v>57385016.120000005</v>
      </c>
      <c r="E10" s="13">
        <f t="shared" si="1"/>
        <v>23344962.659999996</v>
      </c>
      <c r="F10" s="13">
        <f t="shared" si="1"/>
        <v>23344962.659999996</v>
      </c>
      <c r="G10" s="13">
        <f t="shared" si="1"/>
        <v>34040053.460000001</v>
      </c>
    </row>
    <row r="11" spans="1:7" x14ac:dyDescent="0.25">
      <c r="A11" s="14" t="s">
        <v>14</v>
      </c>
      <c r="B11" s="15">
        <v>30888697.620000001</v>
      </c>
      <c r="C11" s="15">
        <v>-950000</v>
      </c>
      <c r="D11" s="13">
        <f>B11+C11</f>
        <v>29938697.620000001</v>
      </c>
      <c r="E11" s="15">
        <v>12777425.369999999</v>
      </c>
      <c r="F11" s="15">
        <v>12777425.369999999</v>
      </c>
      <c r="G11" s="13">
        <f>D11-E11</f>
        <v>17161272.25</v>
      </c>
    </row>
    <row r="12" spans="1:7" x14ac:dyDescent="0.25">
      <c r="A12" s="14" t="s">
        <v>15</v>
      </c>
      <c r="B12" s="15">
        <v>10190781.199999999</v>
      </c>
      <c r="C12" s="15">
        <v>700000</v>
      </c>
      <c r="D12" s="13">
        <f t="shared" ref="D12:D17" si="2">B12+C12</f>
        <v>10890781.199999999</v>
      </c>
      <c r="E12" s="15">
        <v>4598437.99</v>
      </c>
      <c r="F12" s="15">
        <v>4598437.99</v>
      </c>
      <c r="G12" s="13">
        <f t="shared" ref="G12:G17" si="3">D12-E12</f>
        <v>6292343.209999999</v>
      </c>
    </row>
    <row r="13" spans="1:7" x14ac:dyDescent="0.25">
      <c r="A13" s="14" t="s">
        <v>16</v>
      </c>
      <c r="B13" s="15">
        <v>5517313.46</v>
      </c>
      <c r="C13" s="15">
        <v>0</v>
      </c>
      <c r="D13" s="13">
        <f t="shared" si="2"/>
        <v>5517313.46</v>
      </c>
      <c r="E13" s="15">
        <v>40132.769999999997</v>
      </c>
      <c r="F13" s="15">
        <v>40132.769999999997</v>
      </c>
      <c r="G13" s="13">
        <f t="shared" si="3"/>
        <v>5477180.6900000004</v>
      </c>
    </row>
    <row r="14" spans="1:7" x14ac:dyDescent="0.25">
      <c r="A14" s="14" t="s">
        <v>17</v>
      </c>
      <c r="B14" s="15">
        <v>7200623.5700000003</v>
      </c>
      <c r="C14" s="15">
        <v>250000</v>
      </c>
      <c r="D14" s="13">
        <f t="shared" si="2"/>
        <v>7450623.5700000003</v>
      </c>
      <c r="E14" s="15">
        <v>4563612.79</v>
      </c>
      <c r="F14" s="15">
        <v>4563612.79</v>
      </c>
      <c r="G14" s="13">
        <f t="shared" si="3"/>
        <v>2887010.7800000003</v>
      </c>
    </row>
    <row r="15" spans="1:7" x14ac:dyDescent="0.25">
      <c r="A15" s="14" t="s">
        <v>18</v>
      </c>
      <c r="B15" s="15">
        <v>3587600.27</v>
      </c>
      <c r="C15" s="15">
        <v>0</v>
      </c>
      <c r="D15" s="13">
        <f t="shared" si="2"/>
        <v>3587600.27</v>
      </c>
      <c r="E15" s="15">
        <v>1365353.74</v>
      </c>
      <c r="F15" s="15">
        <v>1365353.74</v>
      </c>
      <c r="G15" s="13">
        <f t="shared" si="3"/>
        <v>2222246.5300000003</v>
      </c>
    </row>
    <row r="16" spans="1:7" x14ac:dyDescent="0.25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x14ac:dyDescent="0.25">
      <c r="A17" s="14" t="s">
        <v>20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3"/>
        <v>0</v>
      </c>
    </row>
    <row r="18" spans="1:7" x14ac:dyDescent="0.25">
      <c r="A18" s="12" t="s">
        <v>21</v>
      </c>
      <c r="B18" s="11">
        <f>SUM(B19:B27)</f>
        <v>5807637.1699999999</v>
      </c>
      <c r="C18" s="11">
        <f t="shared" ref="C18:G18" si="4">SUM(C19:C27)</f>
        <v>796013.57</v>
      </c>
      <c r="D18" s="11">
        <f t="shared" si="4"/>
        <v>6603650.7400000002</v>
      </c>
      <c r="E18" s="11">
        <f t="shared" si="4"/>
        <v>820504.01</v>
      </c>
      <c r="F18" s="11">
        <f t="shared" si="4"/>
        <v>820504.01</v>
      </c>
      <c r="G18" s="11">
        <f t="shared" si="4"/>
        <v>5783146.7300000004</v>
      </c>
    </row>
    <row r="19" spans="1:7" x14ac:dyDescent="0.25">
      <c r="A19" s="14" t="s">
        <v>22</v>
      </c>
      <c r="B19" s="15">
        <v>2634379</v>
      </c>
      <c r="C19" s="15">
        <v>246931.26</v>
      </c>
      <c r="D19" s="13">
        <f t="shared" ref="D19:D27" si="5">B19+C19</f>
        <v>2881310.26</v>
      </c>
      <c r="E19" s="15">
        <v>271451.38</v>
      </c>
      <c r="F19" s="15">
        <v>271451.38</v>
      </c>
      <c r="G19" s="13">
        <f t="shared" ref="G19:G27" si="6">D19-E19</f>
        <v>2609858.88</v>
      </c>
    </row>
    <row r="20" spans="1:7" x14ac:dyDescent="0.25">
      <c r="A20" s="14" t="s">
        <v>23</v>
      </c>
      <c r="B20" s="15">
        <v>418568.5</v>
      </c>
      <c r="C20" s="15">
        <v>20000</v>
      </c>
      <c r="D20" s="13">
        <f t="shared" si="5"/>
        <v>438568.5</v>
      </c>
      <c r="E20" s="15">
        <v>83883.72</v>
      </c>
      <c r="F20" s="15">
        <v>83883.72</v>
      </c>
      <c r="G20" s="13">
        <f t="shared" si="6"/>
        <v>354684.78</v>
      </c>
    </row>
    <row r="21" spans="1:7" x14ac:dyDescent="0.25">
      <c r="A21" s="14" t="s">
        <v>24</v>
      </c>
      <c r="B21" s="15">
        <v>0</v>
      </c>
      <c r="C21" s="15">
        <v>25000</v>
      </c>
      <c r="D21" s="13">
        <f t="shared" si="5"/>
        <v>25000</v>
      </c>
      <c r="E21" s="15">
        <v>0</v>
      </c>
      <c r="F21" s="15">
        <v>0</v>
      </c>
      <c r="G21" s="13">
        <f t="shared" si="6"/>
        <v>25000</v>
      </c>
    </row>
    <row r="22" spans="1:7" x14ac:dyDescent="0.25">
      <c r="A22" s="14" t="s">
        <v>25</v>
      </c>
      <c r="B22" s="15">
        <v>363511.67</v>
      </c>
      <c r="C22" s="15">
        <v>262605.67</v>
      </c>
      <c r="D22" s="13">
        <f t="shared" si="5"/>
        <v>626117.34</v>
      </c>
      <c r="E22" s="15">
        <v>389.46</v>
      </c>
      <c r="F22" s="15">
        <v>389.46</v>
      </c>
      <c r="G22" s="13">
        <f t="shared" si="6"/>
        <v>625727.88</v>
      </c>
    </row>
    <row r="23" spans="1:7" x14ac:dyDescent="0.25">
      <c r="A23" s="14" t="s">
        <v>26</v>
      </c>
      <c r="B23" s="15">
        <v>264810</v>
      </c>
      <c r="C23" s="15">
        <v>25000</v>
      </c>
      <c r="D23" s="13">
        <f t="shared" si="5"/>
        <v>289810</v>
      </c>
      <c r="E23" s="15">
        <v>35665.46</v>
      </c>
      <c r="F23" s="15">
        <v>35665.46</v>
      </c>
      <c r="G23" s="13">
        <f t="shared" si="6"/>
        <v>254144.54</v>
      </c>
    </row>
    <row r="24" spans="1:7" x14ac:dyDescent="0.25">
      <c r="A24" s="14" t="s">
        <v>27</v>
      </c>
      <c r="B24" s="15">
        <v>500000</v>
      </c>
      <c r="C24" s="15">
        <v>0</v>
      </c>
      <c r="D24" s="13">
        <f t="shared" si="5"/>
        <v>500000</v>
      </c>
      <c r="E24" s="15">
        <v>182267.8</v>
      </c>
      <c r="F24" s="15">
        <v>182267.8</v>
      </c>
      <c r="G24" s="13">
        <f t="shared" si="6"/>
        <v>317732.2</v>
      </c>
    </row>
    <row r="25" spans="1:7" x14ac:dyDescent="0.25">
      <c r="A25" s="14" t="s">
        <v>28</v>
      </c>
      <c r="B25" s="15">
        <v>277843</v>
      </c>
      <c r="C25" s="15">
        <v>0</v>
      </c>
      <c r="D25" s="13">
        <f t="shared" si="5"/>
        <v>277843</v>
      </c>
      <c r="E25" s="15">
        <v>0</v>
      </c>
      <c r="F25" s="15">
        <v>0</v>
      </c>
      <c r="G25" s="13">
        <f t="shared" si="6"/>
        <v>277843</v>
      </c>
    </row>
    <row r="26" spans="1:7" x14ac:dyDescent="0.25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x14ac:dyDescent="0.25">
      <c r="A27" s="14" t="s">
        <v>30</v>
      </c>
      <c r="B27" s="15">
        <v>1348525</v>
      </c>
      <c r="C27" s="15">
        <v>216476.64</v>
      </c>
      <c r="D27" s="13">
        <f t="shared" si="5"/>
        <v>1565001.6400000001</v>
      </c>
      <c r="E27" s="15">
        <v>246846.19</v>
      </c>
      <c r="F27" s="15">
        <v>246846.19</v>
      </c>
      <c r="G27" s="13">
        <f t="shared" si="6"/>
        <v>1318155.4500000002</v>
      </c>
    </row>
    <row r="28" spans="1:7" x14ac:dyDescent="0.25">
      <c r="A28" s="12" t="s">
        <v>31</v>
      </c>
      <c r="B28" s="11">
        <f>SUM(B29:B37)</f>
        <v>25848525.34</v>
      </c>
      <c r="C28" s="11">
        <f t="shared" ref="C28:G28" si="7">SUM(C29:C37)</f>
        <v>625311.13</v>
      </c>
      <c r="D28" s="11">
        <f t="shared" si="7"/>
        <v>26473836.469999999</v>
      </c>
      <c r="E28" s="11">
        <f t="shared" si="7"/>
        <v>2774882.91</v>
      </c>
      <c r="F28" s="11">
        <f t="shared" si="7"/>
        <v>2774882.91</v>
      </c>
      <c r="G28" s="11">
        <f t="shared" si="7"/>
        <v>23698953.560000002</v>
      </c>
    </row>
    <row r="29" spans="1:7" x14ac:dyDescent="0.25">
      <c r="A29" s="14" t="s">
        <v>32</v>
      </c>
      <c r="B29" s="15">
        <v>7828491.5300000003</v>
      </c>
      <c r="C29" s="15">
        <v>-308725.49</v>
      </c>
      <c r="D29" s="13">
        <f t="shared" ref="D29:D82" si="8">B29+C29</f>
        <v>7519766.04</v>
      </c>
      <c r="E29" s="15">
        <v>808019.51</v>
      </c>
      <c r="F29" s="15">
        <v>808019.51</v>
      </c>
      <c r="G29" s="13">
        <f t="shared" ref="G29:G37" si="9">D29-E29</f>
        <v>6711746.5300000003</v>
      </c>
    </row>
    <row r="30" spans="1:7" x14ac:dyDescent="0.25">
      <c r="A30" s="14" t="s">
        <v>33</v>
      </c>
      <c r="B30" s="15">
        <v>1337606</v>
      </c>
      <c r="C30" s="15">
        <v>-503579.38</v>
      </c>
      <c r="D30" s="13">
        <f t="shared" si="8"/>
        <v>834026.62</v>
      </c>
      <c r="E30" s="15">
        <v>133187.79999999999</v>
      </c>
      <c r="F30" s="15">
        <v>133187.79999999999</v>
      </c>
      <c r="G30" s="13">
        <f t="shared" si="9"/>
        <v>700838.82000000007</v>
      </c>
    </row>
    <row r="31" spans="1:7" x14ac:dyDescent="0.25">
      <c r="A31" s="14" t="s">
        <v>34</v>
      </c>
      <c r="B31" s="15">
        <v>5231201.54</v>
      </c>
      <c r="C31" s="15">
        <v>528379.88</v>
      </c>
      <c r="D31" s="13">
        <f t="shared" si="8"/>
        <v>5759581.4199999999</v>
      </c>
      <c r="E31" s="15">
        <v>623917.78</v>
      </c>
      <c r="F31" s="15">
        <v>623917.78</v>
      </c>
      <c r="G31" s="13">
        <f t="shared" si="9"/>
        <v>5135663.6399999997</v>
      </c>
    </row>
    <row r="32" spans="1:7" x14ac:dyDescent="0.25">
      <c r="A32" s="14" t="s">
        <v>35</v>
      </c>
      <c r="B32" s="15">
        <v>1343347.82</v>
      </c>
      <c r="C32" s="15">
        <v>0</v>
      </c>
      <c r="D32" s="13">
        <f t="shared" si="8"/>
        <v>1343347.82</v>
      </c>
      <c r="E32" s="15">
        <v>95060.36</v>
      </c>
      <c r="F32" s="15">
        <v>95060.36</v>
      </c>
      <c r="G32" s="13">
        <f t="shared" si="9"/>
        <v>1248287.46</v>
      </c>
    </row>
    <row r="33" spans="1:7" ht="14.45" customHeight="1" x14ac:dyDescent="0.25">
      <c r="A33" s="14" t="s">
        <v>36</v>
      </c>
      <c r="B33" s="15">
        <v>6299841.46</v>
      </c>
      <c r="C33" s="15">
        <v>149921.76999999999</v>
      </c>
      <c r="D33" s="13">
        <f t="shared" si="8"/>
        <v>6449763.2299999995</v>
      </c>
      <c r="E33" s="15">
        <v>389286.47</v>
      </c>
      <c r="F33" s="15">
        <v>389286.47</v>
      </c>
      <c r="G33" s="13">
        <f t="shared" si="9"/>
        <v>6060476.7599999998</v>
      </c>
    </row>
    <row r="34" spans="1:7" ht="14.45" customHeight="1" x14ac:dyDescent="0.25">
      <c r="A34" s="14" t="s">
        <v>37</v>
      </c>
      <c r="B34" s="15">
        <v>471350</v>
      </c>
      <c r="C34" s="15">
        <v>0</v>
      </c>
      <c r="D34" s="13">
        <f t="shared" si="8"/>
        <v>471350</v>
      </c>
      <c r="E34" s="15">
        <v>0</v>
      </c>
      <c r="F34" s="15">
        <v>0</v>
      </c>
      <c r="G34" s="13">
        <f t="shared" si="9"/>
        <v>471350</v>
      </c>
    </row>
    <row r="35" spans="1:7" ht="14.45" customHeight="1" x14ac:dyDescent="0.25">
      <c r="A35" s="14" t="s">
        <v>38</v>
      </c>
      <c r="B35" s="15">
        <v>976500</v>
      </c>
      <c r="C35" s="15">
        <v>4783</v>
      </c>
      <c r="D35" s="13">
        <f t="shared" si="8"/>
        <v>981283</v>
      </c>
      <c r="E35" s="15">
        <v>104432.88</v>
      </c>
      <c r="F35" s="15">
        <v>104432.88</v>
      </c>
      <c r="G35" s="13">
        <f t="shared" si="9"/>
        <v>876850.12</v>
      </c>
    </row>
    <row r="36" spans="1:7" ht="14.45" customHeight="1" x14ac:dyDescent="0.25">
      <c r="A36" s="14" t="s">
        <v>39</v>
      </c>
      <c r="B36" s="15">
        <v>1644901.5</v>
      </c>
      <c r="C36" s="15">
        <v>0</v>
      </c>
      <c r="D36" s="13">
        <f t="shared" si="8"/>
        <v>1644901.5</v>
      </c>
      <c r="E36" s="15">
        <v>59907.09</v>
      </c>
      <c r="F36" s="15">
        <v>59907.09</v>
      </c>
      <c r="G36" s="13">
        <f t="shared" si="9"/>
        <v>1584994.41</v>
      </c>
    </row>
    <row r="37" spans="1:7" ht="14.45" customHeight="1" x14ac:dyDescent="0.25">
      <c r="A37" s="14" t="s">
        <v>40</v>
      </c>
      <c r="B37" s="15">
        <v>715285.49</v>
      </c>
      <c r="C37" s="15">
        <v>754531.35</v>
      </c>
      <c r="D37" s="13">
        <f t="shared" si="8"/>
        <v>1469816.8399999999</v>
      </c>
      <c r="E37" s="15">
        <v>561071.02</v>
      </c>
      <c r="F37" s="15">
        <v>561071.02</v>
      </c>
      <c r="G37" s="13">
        <f t="shared" si="9"/>
        <v>908745.81999999983</v>
      </c>
    </row>
    <row r="38" spans="1:7" x14ac:dyDescent="0.25">
      <c r="A38" s="12" t="s">
        <v>41</v>
      </c>
      <c r="B38" s="11">
        <f>SUM(B39:B47)</f>
        <v>2690100</v>
      </c>
      <c r="C38" s="11">
        <f t="shared" ref="C38:G38" si="10">SUM(C39:C47)</f>
        <v>527000</v>
      </c>
      <c r="D38" s="11">
        <f t="shared" si="10"/>
        <v>3217100</v>
      </c>
      <c r="E38" s="11">
        <f t="shared" si="10"/>
        <v>483232.33</v>
      </c>
      <c r="F38" s="11">
        <f t="shared" si="10"/>
        <v>483232.33</v>
      </c>
      <c r="G38" s="11">
        <f t="shared" si="10"/>
        <v>2733867.67</v>
      </c>
    </row>
    <row r="39" spans="1:7" x14ac:dyDescent="0.25">
      <c r="A39" s="14" t="s">
        <v>42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</row>
    <row r="40" spans="1:7" x14ac:dyDescent="0.25">
      <c r="A40" s="14" t="s">
        <v>43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</row>
    <row r="41" spans="1:7" x14ac:dyDescent="0.25">
      <c r="A41" s="14" t="s">
        <v>44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</row>
    <row r="42" spans="1:7" x14ac:dyDescent="0.25">
      <c r="A42" s="14" t="s">
        <v>45</v>
      </c>
      <c r="B42" s="15">
        <v>2690100</v>
      </c>
      <c r="C42" s="15">
        <v>527000</v>
      </c>
      <c r="D42" s="13">
        <f t="shared" si="8"/>
        <v>3217100</v>
      </c>
      <c r="E42" s="15">
        <v>483232.33</v>
      </c>
      <c r="F42" s="15">
        <v>483232.33</v>
      </c>
      <c r="G42" s="13">
        <f t="shared" si="11"/>
        <v>2733867.67</v>
      </c>
    </row>
    <row r="43" spans="1:7" x14ac:dyDescent="0.25">
      <c r="A43" s="14" t="s">
        <v>46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</row>
    <row r="44" spans="1:7" x14ac:dyDescent="0.25">
      <c r="A44" s="14" t="s">
        <v>47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</row>
    <row r="45" spans="1:7" x14ac:dyDescent="0.25">
      <c r="A45" s="14" t="s">
        <v>48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</row>
    <row r="46" spans="1:7" x14ac:dyDescent="0.25">
      <c r="A46" s="14" t="s">
        <v>49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</row>
    <row r="47" spans="1:7" x14ac:dyDescent="0.25">
      <c r="A47" s="14" t="s">
        <v>50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</row>
    <row r="48" spans="1:7" x14ac:dyDescent="0.25">
      <c r="A48" s="12" t="s">
        <v>51</v>
      </c>
      <c r="B48" s="11">
        <f>SUM(B49:B57)</f>
        <v>3528005</v>
      </c>
      <c r="C48" s="11">
        <f t="shared" ref="C48:G48" si="12">SUM(C49:C57)</f>
        <v>2972770</v>
      </c>
      <c r="D48" s="11">
        <f t="shared" si="12"/>
        <v>6500775</v>
      </c>
      <c r="E48" s="11">
        <f t="shared" si="12"/>
        <v>1539900</v>
      </c>
      <c r="F48" s="11">
        <f t="shared" si="12"/>
        <v>1539900</v>
      </c>
      <c r="G48" s="11">
        <f t="shared" si="12"/>
        <v>4960875</v>
      </c>
    </row>
    <row r="49" spans="1:7" x14ac:dyDescent="0.25">
      <c r="A49" s="14" t="s">
        <v>52</v>
      </c>
      <c r="B49" s="15">
        <v>2662875</v>
      </c>
      <c r="C49" s="15">
        <v>719125</v>
      </c>
      <c r="D49" s="13">
        <f t="shared" si="8"/>
        <v>3382000</v>
      </c>
      <c r="E49" s="15">
        <v>1200000</v>
      </c>
      <c r="F49" s="15">
        <v>1200000</v>
      </c>
      <c r="G49" s="13">
        <f t="shared" ref="G49:G57" si="13">D49-E49</f>
        <v>2182000</v>
      </c>
    </row>
    <row r="50" spans="1:7" x14ac:dyDescent="0.25">
      <c r="A50" s="14" t="s">
        <v>53</v>
      </c>
      <c r="B50" s="15">
        <v>0</v>
      </c>
      <c r="C50" s="15">
        <v>93000</v>
      </c>
      <c r="D50" s="13">
        <f t="shared" si="8"/>
        <v>93000</v>
      </c>
      <c r="E50" s="15">
        <v>0</v>
      </c>
      <c r="F50" s="15">
        <v>0</v>
      </c>
      <c r="G50" s="13">
        <f t="shared" si="13"/>
        <v>93000</v>
      </c>
    </row>
    <row r="51" spans="1:7" x14ac:dyDescent="0.25">
      <c r="A51" s="14" t="s">
        <v>54</v>
      </c>
      <c r="B51" s="15">
        <v>202130</v>
      </c>
      <c r="C51" s="15">
        <v>123745</v>
      </c>
      <c r="D51" s="13">
        <f t="shared" si="8"/>
        <v>325875</v>
      </c>
      <c r="E51" s="15">
        <v>0</v>
      </c>
      <c r="F51" s="15">
        <v>0</v>
      </c>
      <c r="G51" s="13">
        <f t="shared" si="13"/>
        <v>325875</v>
      </c>
    </row>
    <row r="52" spans="1:7" x14ac:dyDescent="0.25">
      <c r="A52" s="14" t="s">
        <v>55</v>
      </c>
      <c r="B52" s="15">
        <v>400000</v>
      </c>
      <c r="C52" s="15">
        <v>339900</v>
      </c>
      <c r="D52" s="13">
        <f t="shared" si="8"/>
        <v>739900</v>
      </c>
      <c r="E52" s="15">
        <v>339900</v>
      </c>
      <c r="F52" s="15">
        <v>339900</v>
      </c>
      <c r="G52" s="13">
        <f t="shared" si="13"/>
        <v>400000</v>
      </c>
    </row>
    <row r="53" spans="1:7" x14ac:dyDescent="0.25">
      <c r="A53" s="14" t="s">
        <v>56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</row>
    <row r="54" spans="1:7" x14ac:dyDescent="0.25">
      <c r="A54" s="14" t="s">
        <v>57</v>
      </c>
      <c r="B54" s="15">
        <v>263000</v>
      </c>
      <c r="C54" s="15">
        <v>1697000</v>
      </c>
      <c r="D54" s="13">
        <f t="shared" si="8"/>
        <v>1960000</v>
      </c>
      <c r="E54" s="15">
        <v>0</v>
      </c>
      <c r="F54" s="15">
        <v>0</v>
      </c>
      <c r="G54" s="13">
        <f t="shared" si="13"/>
        <v>1960000</v>
      </c>
    </row>
    <row r="55" spans="1:7" x14ac:dyDescent="0.25">
      <c r="A55" s="14" t="s">
        <v>58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</row>
    <row r="56" spans="1:7" x14ac:dyDescent="0.25">
      <c r="A56" s="14" t="s">
        <v>59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</row>
    <row r="57" spans="1:7" x14ac:dyDescent="0.25">
      <c r="A57" s="14" t="s">
        <v>60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</row>
    <row r="58" spans="1:7" x14ac:dyDescent="0.25">
      <c r="A58" s="12" t="s">
        <v>61</v>
      </c>
      <c r="B58" s="11">
        <f>SUM(B59:B61)</f>
        <v>0</v>
      </c>
      <c r="C58" s="11">
        <f t="shared" ref="C58:G58" si="14">SUM(C59:C61)</f>
        <v>0</v>
      </c>
      <c r="D58" s="11">
        <f t="shared" si="14"/>
        <v>0</v>
      </c>
      <c r="E58" s="11">
        <f t="shared" si="14"/>
        <v>0</v>
      </c>
      <c r="F58" s="11">
        <f t="shared" si="14"/>
        <v>0</v>
      </c>
      <c r="G58" s="11">
        <f t="shared" si="14"/>
        <v>0</v>
      </c>
    </row>
    <row r="59" spans="1:7" x14ac:dyDescent="0.25">
      <c r="A59" s="14" t="s">
        <v>62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</row>
    <row r="60" spans="1:7" x14ac:dyDescent="0.25">
      <c r="A60" s="14" t="s">
        <v>63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</row>
    <row r="61" spans="1:7" x14ac:dyDescent="0.25">
      <c r="A61" s="14" t="s">
        <v>64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</row>
    <row r="62" spans="1:7" x14ac:dyDescent="0.25">
      <c r="A62" s="12" t="s">
        <v>65</v>
      </c>
      <c r="B62" s="11">
        <f>SUM(B63:B67,B69:B70)</f>
        <v>0</v>
      </c>
      <c r="C62" s="11">
        <f t="shared" ref="C62:G62" si="16">SUM(C63:C67,C69:C70)</f>
        <v>0</v>
      </c>
      <c r="D62" s="11">
        <f t="shared" si="16"/>
        <v>0</v>
      </c>
      <c r="E62" s="11">
        <f t="shared" si="16"/>
        <v>0</v>
      </c>
      <c r="F62" s="11">
        <f t="shared" si="16"/>
        <v>0</v>
      </c>
      <c r="G62" s="11">
        <f t="shared" si="16"/>
        <v>0</v>
      </c>
    </row>
    <row r="63" spans="1:7" x14ac:dyDescent="0.25">
      <c r="A63" s="14" t="s">
        <v>66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</row>
    <row r="64" spans="1:7" x14ac:dyDescent="0.25">
      <c r="A64" s="14" t="s">
        <v>67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</row>
    <row r="65" spans="1:7" x14ac:dyDescent="0.25">
      <c r="A65" s="14" t="s">
        <v>68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</row>
    <row r="66" spans="1:7" x14ac:dyDescent="0.25">
      <c r="A66" s="14" t="s">
        <v>69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</row>
    <row r="67" spans="1:7" x14ac:dyDescent="0.25">
      <c r="A67" s="14" t="s">
        <v>70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</row>
    <row r="68" spans="1:7" x14ac:dyDescent="0.25">
      <c r="A68" s="14" t="s">
        <v>71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</row>
    <row r="69" spans="1:7" x14ac:dyDescent="0.25">
      <c r="A69" s="14" t="s">
        <v>72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</row>
    <row r="70" spans="1:7" x14ac:dyDescent="0.25">
      <c r="A70" s="14" t="s">
        <v>73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</row>
    <row r="71" spans="1:7" x14ac:dyDescent="0.25">
      <c r="A71" s="12" t="s">
        <v>74</v>
      </c>
      <c r="B71" s="11">
        <f>SUM(B72:B74)</f>
        <v>0</v>
      </c>
      <c r="C71" s="11">
        <f t="shared" ref="C71:G71" si="18">SUM(C72:C74)</f>
        <v>0</v>
      </c>
      <c r="D71" s="11">
        <f t="shared" si="18"/>
        <v>0</v>
      </c>
      <c r="E71" s="11">
        <f t="shared" si="18"/>
        <v>0</v>
      </c>
      <c r="F71" s="11">
        <f t="shared" si="18"/>
        <v>0</v>
      </c>
      <c r="G71" s="11">
        <f t="shared" si="18"/>
        <v>0</v>
      </c>
    </row>
    <row r="72" spans="1:7" x14ac:dyDescent="0.25">
      <c r="A72" s="14" t="s">
        <v>75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</row>
    <row r="73" spans="1:7" x14ac:dyDescent="0.25">
      <c r="A73" s="14" t="s">
        <v>76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</row>
    <row r="74" spans="1:7" x14ac:dyDescent="0.25">
      <c r="A74" s="14" t="s">
        <v>77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</row>
    <row r="75" spans="1:7" x14ac:dyDescent="0.25">
      <c r="A75" s="12" t="s">
        <v>78</v>
      </c>
      <c r="B75" s="11">
        <f>SUM(B76:B82)</f>
        <v>0</v>
      </c>
      <c r="C75" s="11">
        <f t="shared" ref="C75:G75" si="20">SUM(C76:C82)</f>
        <v>0</v>
      </c>
      <c r="D75" s="11">
        <f t="shared" si="20"/>
        <v>0</v>
      </c>
      <c r="E75" s="11">
        <f t="shared" si="20"/>
        <v>0</v>
      </c>
      <c r="F75" s="11">
        <f t="shared" si="20"/>
        <v>0</v>
      </c>
      <c r="G75" s="11">
        <f t="shared" si="20"/>
        <v>0</v>
      </c>
    </row>
    <row r="76" spans="1:7" x14ac:dyDescent="0.25">
      <c r="A76" s="14" t="s">
        <v>79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</row>
    <row r="77" spans="1:7" x14ac:dyDescent="0.25">
      <c r="A77" s="14" t="s">
        <v>80</v>
      </c>
      <c r="B77" s="11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</row>
    <row r="78" spans="1:7" x14ac:dyDescent="0.25">
      <c r="A78" s="14" t="s">
        <v>81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</row>
    <row r="79" spans="1:7" x14ac:dyDescent="0.25">
      <c r="A79" s="14" t="s">
        <v>82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</row>
    <row r="80" spans="1:7" x14ac:dyDescent="0.25">
      <c r="A80" s="14" t="s">
        <v>83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</row>
    <row r="81" spans="1:7" x14ac:dyDescent="0.25">
      <c r="A81" s="14" t="s">
        <v>84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</row>
    <row r="82" spans="1:7" x14ac:dyDescent="0.25">
      <c r="A82" s="14" t="s">
        <v>85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</row>
    <row r="83" spans="1:7" x14ac:dyDescent="0.25">
      <c r="A83" s="16"/>
      <c r="B83" s="17"/>
      <c r="C83" s="17"/>
      <c r="D83" s="17"/>
      <c r="E83" s="17"/>
      <c r="F83" s="17"/>
      <c r="G83" s="17"/>
    </row>
    <row r="84" spans="1:7" x14ac:dyDescent="0.25">
      <c r="A84" s="18" t="s">
        <v>86</v>
      </c>
      <c r="B84" s="11">
        <f>B85+B93+B103+B113+B123+B133+B137+B146+B150</f>
        <v>41416682</v>
      </c>
      <c r="C84" s="11">
        <f t="shared" ref="C84:G84" si="22">C85+C93+C103+C113+C123+C133+C137+C146+C150</f>
        <v>0</v>
      </c>
      <c r="D84" s="11">
        <f t="shared" si="22"/>
        <v>41416682</v>
      </c>
      <c r="E84" s="11">
        <f t="shared" si="22"/>
        <v>0</v>
      </c>
      <c r="F84" s="11">
        <f t="shared" si="22"/>
        <v>0</v>
      </c>
      <c r="G84" s="11">
        <f t="shared" si="22"/>
        <v>41416682</v>
      </c>
    </row>
    <row r="85" spans="1:7" x14ac:dyDescent="0.25">
      <c r="A85" s="12" t="s">
        <v>13</v>
      </c>
      <c r="B85" s="11">
        <f>SUM(B86:B92)</f>
        <v>41403050</v>
      </c>
      <c r="C85" s="11">
        <f t="shared" ref="C85:G85" si="23">SUM(C86:C92)</f>
        <v>0</v>
      </c>
      <c r="D85" s="11">
        <f t="shared" si="23"/>
        <v>41403050</v>
      </c>
      <c r="E85" s="11">
        <f t="shared" si="23"/>
        <v>0</v>
      </c>
      <c r="F85" s="11">
        <f t="shared" si="23"/>
        <v>0</v>
      </c>
      <c r="G85" s="11">
        <f t="shared" si="23"/>
        <v>41403050</v>
      </c>
    </row>
    <row r="86" spans="1:7" x14ac:dyDescent="0.25">
      <c r="A86" s="14" t="s">
        <v>14</v>
      </c>
      <c r="B86" s="15">
        <v>20010129.300000001</v>
      </c>
      <c r="C86" s="15">
        <v>0</v>
      </c>
      <c r="D86" s="13">
        <f t="shared" ref="D86:D92" si="24">B86+C86</f>
        <v>20010129.300000001</v>
      </c>
      <c r="E86" s="15">
        <v>0</v>
      </c>
      <c r="F86" s="15">
        <v>0</v>
      </c>
      <c r="G86" s="13">
        <f t="shared" ref="G86:G92" si="25">D86-E86</f>
        <v>20010129.300000001</v>
      </c>
    </row>
    <row r="87" spans="1:7" x14ac:dyDescent="0.25">
      <c r="A87" s="14" t="s">
        <v>15</v>
      </c>
      <c r="B87" s="15">
        <v>8210651.4000000004</v>
      </c>
      <c r="C87" s="15">
        <v>0</v>
      </c>
      <c r="D87" s="13">
        <f t="shared" si="24"/>
        <v>8210651.4000000004</v>
      </c>
      <c r="E87" s="15">
        <v>0</v>
      </c>
      <c r="F87" s="15">
        <v>0</v>
      </c>
      <c r="G87" s="13">
        <f t="shared" si="25"/>
        <v>8210651.4000000004</v>
      </c>
    </row>
    <row r="88" spans="1:7" x14ac:dyDescent="0.25">
      <c r="A88" s="14" t="s">
        <v>16</v>
      </c>
      <c r="B88" s="15">
        <v>4913313.46</v>
      </c>
      <c r="C88" s="15">
        <v>0</v>
      </c>
      <c r="D88" s="13">
        <f t="shared" si="24"/>
        <v>4913313.46</v>
      </c>
      <c r="E88" s="15">
        <v>0</v>
      </c>
      <c r="F88" s="15">
        <v>0</v>
      </c>
      <c r="G88" s="13">
        <f t="shared" si="25"/>
        <v>4913313.46</v>
      </c>
    </row>
    <row r="89" spans="1:7" x14ac:dyDescent="0.25">
      <c r="A89" s="14" t="s">
        <v>17</v>
      </c>
      <c r="B89" s="15">
        <v>5804157.9699999997</v>
      </c>
      <c r="C89" s="15">
        <v>0</v>
      </c>
      <c r="D89" s="13">
        <f t="shared" si="24"/>
        <v>5804157.9699999997</v>
      </c>
      <c r="E89" s="15">
        <v>0</v>
      </c>
      <c r="F89" s="15">
        <v>0</v>
      </c>
      <c r="G89" s="13">
        <f t="shared" si="25"/>
        <v>5804157.9699999997</v>
      </c>
    </row>
    <row r="90" spans="1:7" x14ac:dyDescent="0.25">
      <c r="A90" s="14" t="s">
        <v>18</v>
      </c>
      <c r="B90" s="15">
        <v>2464797.87</v>
      </c>
      <c r="C90" s="15">
        <v>0</v>
      </c>
      <c r="D90" s="13">
        <f t="shared" si="24"/>
        <v>2464797.87</v>
      </c>
      <c r="E90" s="15">
        <v>0</v>
      </c>
      <c r="F90" s="15">
        <v>0</v>
      </c>
      <c r="G90" s="13">
        <f t="shared" si="25"/>
        <v>2464797.87</v>
      </c>
    </row>
    <row r="91" spans="1:7" x14ac:dyDescent="0.25">
      <c r="A91" s="14" t="s">
        <v>19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</row>
    <row r="92" spans="1:7" x14ac:dyDescent="0.25">
      <c r="A92" s="14" t="s">
        <v>20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</row>
    <row r="93" spans="1:7" x14ac:dyDescent="0.25">
      <c r="A93" s="12" t="s">
        <v>21</v>
      </c>
      <c r="B93" s="11">
        <f>SUM(B94:B102)</f>
        <v>0</v>
      </c>
      <c r="C93" s="11">
        <f t="shared" ref="C93:G93" si="26">SUM(C94:C102)</f>
        <v>0</v>
      </c>
      <c r="D93" s="11">
        <f t="shared" si="26"/>
        <v>0</v>
      </c>
      <c r="E93" s="11">
        <f t="shared" si="26"/>
        <v>0</v>
      </c>
      <c r="F93" s="11">
        <f t="shared" si="26"/>
        <v>0</v>
      </c>
      <c r="G93" s="11">
        <f t="shared" si="26"/>
        <v>0</v>
      </c>
    </row>
    <row r="94" spans="1:7" x14ac:dyDescent="0.25">
      <c r="A94" s="14" t="s">
        <v>22</v>
      </c>
      <c r="B94" s="13">
        <v>0</v>
      </c>
      <c r="C94" s="13">
        <v>0</v>
      </c>
      <c r="D94" s="13">
        <f t="shared" ref="D94:D102" si="27">B94+C94</f>
        <v>0</v>
      </c>
      <c r="E94" s="13">
        <v>0</v>
      </c>
      <c r="F94" s="13">
        <v>0</v>
      </c>
      <c r="G94" s="13">
        <f t="shared" ref="G94:G102" si="28">D94-E94</f>
        <v>0</v>
      </c>
    </row>
    <row r="95" spans="1:7" x14ac:dyDescent="0.25">
      <c r="A95" s="14" t="s">
        <v>23</v>
      </c>
      <c r="B95" s="13">
        <v>0</v>
      </c>
      <c r="C95" s="13">
        <v>0</v>
      </c>
      <c r="D95" s="13">
        <f t="shared" si="27"/>
        <v>0</v>
      </c>
      <c r="E95" s="13">
        <v>0</v>
      </c>
      <c r="F95" s="13">
        <v>0</v>
      </c>
      <c r="G95" s="13">
        <f t="shared" si="28"/>
        <v>0</v>
      </c>
    </row>
    <row r="96" spans="1:7" x14ac:dyDescent="0.25">
      <c r="A96" s="14" t="s">
        <v>24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</row>
    <row r="97" spans="1:7" x14ac:dyDescent="0.25">
      <c r="A97" s="14" t="s">
        <v>25</v>
      </c>
      <c r="B97" s="13">
        <v>0</v>
      </c>
      <c r="C97" s="13">
        <v>0</v>
      </c>
      <c r="D97" s="13">
        <f t="shared" si="27"/>
        <v>0</v>
      </c>
      <c r="E97" s="13">
        <v>0</v>
      </c>
      <c r="F97" s="13">
        <v>0</v>
      </c>
      <c r="G97" s="13">
        <f t="shared" si="28"/>
        <v>0</v>
      </c>
    </row>
    <row r="98" spans="1:7" x14ac:dyDescent="0.25">
      <c r="A98" s="19" t="s">
        <v>26</v>
      </c>
      <c r="B98" s="11">
        <v>0</v>
      </c>
      <c r="C98" s="13">
        <v>0</v>
      </c>
      <c r="D98" s="13">
        <f t="shared" si="27"/>
        <v>0</v>
      </c>
      <c r="E98" s="13">
        <v>0</v>
      </c>
      <c r="F98" s="13">
        <v>0</v>
      </c>
      <c r="G98" s="13">
        <f t="shared" si="28"/>
        <v>0</v>
      </c>
    </row>
    <row r="99" spans="1:7" x14ac:dyDescent="0.25">
      <c r="A99" s="14" t="s">
        <v>27</v>
      </c>
      <c r="B99" s="13">
        <v>0</v>
      </c>
      <c r="C99" s="13">
        <v>0</v>
      </c>
      <c r="D99" s="13">
        <f t="shared" si="27"/>
        <v>0</v>
      </c>
      <c r="E99" s="13">
        <v>0</v>
      </c>
      <c r="F99" s="13">
        <v>0</v>
      </c>
      <c r="G99" s="13">
        <f t="shared" si="28"/>
        <v>0</v>
      </c>
    </row>
    <row r="100" spans="1:7" x14ac:dyDescent="0.25">
      <c r="A100" s="14" t="s">
        <v>28</v>
      </c>
      <c r="B100" s="13">
        <v>0</v>
      </c>
      <c r="C100" s="13">
        <v>0</v>
      </c>
      <c r="D100" s="13">
        <f t="shared" si="27"/>
        <v>0</v>
      </c>
      <c r="E100" s="13">
        <v>0</v>
      </c>
      <c r="F100" s="13">
        <v>0</v>
      </c>
      <c r="G100" s="13">
        <f t="shared" si="28"/>
        <v>0</v>
      </c>
    </row>
    <row r="101" spans="1:7" x14ac:dyDescent="0.25">
      <c r="A101" s="14" t="s">
        <v>29</v>
      </c>
      <c r="B101" s="13">
        <v>0</v>
      </c>
      <c r="C101" s="13">
        <v>0</v>
      </c>
      <c r="D101" s="13">
        <f t="shared" si="27"/>
        <v>0</v>
      </c>
      <c r="E101" s="13">
        <v>0</v>
      </c>
      <c r="F101" s="13">
        <v>0</v>
      </c>
      <c r="G101" s="13">
        <f t="shared" si="28"/>
        <v>0</v>
      </c>
    </row>
    <row r="102" spans="1:7" x14ac:dyDescent="0.25">
      <c r="A102" s="14" t="s">
        <v>30</v>
      </c>
      <c r="B102" s="13">
        <v>0</v>
      </c>
      <c r="C102" s="13">
        <v>0</v>
      </c>
      <c r="D102" s="13">
        <f t="shared" si="27"/>
        <v>0</v>
      </c>
      <c r="E102" s="13">
        <v>0</v>
      </c>
      <c r="F102" s="13">
        <v>0</v>
      </c>
      <c r="G102" s="13">
        <f t="shared" si="28"/>
        <v>0</v>
      </c>
    </row>
    <row r="103" spans="1:7" x14ac:dyDescent="0.25">
      <c r="A103" s="12" t="s">
        <v>31</v>
      </c>
      <c r="B103" s="11">
        <f>SUM(B104:B112)</f>
        <v>13632</v>
      </c>
      <c r="C103" s="11">
        <f t="shared" ref="C103:G103" si="29">SUM(C104:C112)</f>
        <v>0</v>
      </c>
      <c r="D103" s="11">
        <f t="shared" si="29"/>
        <v>13632</v>
      </c>
      <c r="E103" s="11">
        <f t="shared" si="29"/>
        <v>0</v>
      </c>
      <c r="F103" s="11">
        <f t="shared" si="29"/>
        <v>0</v>
      </c>
      <c r="G103" s="11">
        <f t="shared" si="29"/>
        <v>13632</v>
      </c>
    </row>
    <row r="104" spans="1:7" x14ac:dyDescent="0.25">
      <c r="A104" s="14" t="s">
        <v>32</v>
      </c>
      <c r="B104" s="13">
        <v>0</v>
      </c>
      <c r="C104" s="13">
        <v>0</v>
      </c>
      <c r="D104" s="13">
        <f t="shared" ref="D104:D112" si="30">B104+C104</f>
        <v>0</v>
      </c>
      <c r="E104" s="13">
        <v>0</v>
      </c>
      <c r="F104" s="13">
        <v>0</v>
      </c>
      <c r="G104" s="13">
        <f t="shared" ref="G104:G112" si="31">D104-E104</f>
        <v>0</v>
      </c>
    </row>
    <row r="105" spans="1:7" x14ac:dyDescent="0.25">
      <c r="A105" s="14" t="s">
        <v>33</v>
      </c>
      <c r="B105" s="13">
        <v>0</v>
      </c>
      <c r="C105" s="13">
        <v>0</v>
      </c>
      <c r="D105" s="13">
        <f t="shared" si="30"/>
        <v>0</v>
      </c>
      <c r="E105" s="13">
        <v>0</v>
      </c>
      <c r="F105" s="13">
        <v>0</v>
      </c>
      <c r="G105" s="13">
        <f t="shared" si="31"/>
        <v>0</v>
      </c>
    </row>
    <row r="106" spans="1:7" x14ac:dyDescent="0.25">
      <c r="A106" s="14" t="s">
        <v>34</v>
      </c>
      <c r="B106" s="13">
        <v>0</v>
      </c>
      <c r="C106" s="13">
        <v>0</v>
      </c>
      <c r="D106" s="13">
        <f t="shared" si="30"/>
        <v>0</v>
      </c>
      <c r="E106" s="13">
        <v>0</v>
      </c>
      <c r="F106" s="13">
        <v>0</v>
      </c>
      <c r="G106" s="13">
        <f t="shared" si="31"/>
        <v>0</v>
      </c>
    </row>
    <row r="107" spans="1:7" x14ac:dyDescent="0.25">
      <c r="A107" s="14" t="s">
        <v>35</v>
      </c>
      <c r="B107" s="13">
        <v>0</v>
      </c>
      <c r="C107" s="13">
        <v>0</v>
      </c>
      <c r="D107" s="13">
        <f t="shared" si="30"/>
        <v>0</v>
      </c>
      <c r="E107" s="13">
        <v>0</v>
      </c>
      <c r="F107" s="13">
        <v>0</v>
      </c>
      <c r="G107" s="13">
        <f t="shared" si="31"/>
        <v>0</v>
      </c>
    </row>
    <row r="108" spans="1:7" x14ac:dyDescent="0.25">
      <c r="A108" s="14" t="s">
        <v>36</v>
      </c>
      <c r="B108" s="13">
        <v>0</v>
      </c>
      <c r="C108" s="13">
        <v>0</v>
      </c>
      <c r="D108" s="13">
        <f t="shared" si="30"/>
        <v>0</v>
      </c>
      <c r="E108" s="13">
        <v>0</v>
      </c>
      <c r="F108" s="13">
        <v>0</v>
      </c>
      <c r="G108" s="13">
        <f t="shared" si="31"/>
        <v>0</v>
      </c>
    </row>
    <row r="109" spans="1:7" x14ac:dyDescent="0.25">
      <c r="A109" s="14" t="s">
        <v>37</v>
      </c>
      <c r="B109" s="13">
        <v>0</v>
      </c>
      <c r="C109" s="13">
        <v>0</v>
      </c>
      <c r="D109" s="13">
        <f t="shared" si="30"/>
        <v>0</v>
      </c>
      <c r="E109" s="13">
        <v>0</v>
      </c>
      <c r="F109" s="13">
        <v>0</v>
      </c>
      <c r="G109" s="13">
        <f t="shared" si="31"/>
        <v>0</v>
      </c>
    </row>
    <row r="110" spans="1:7" x14ac:dyDescent="0.25">
      <c r="A110" s="14" t="s">
        <v>38</v>
      </c>
      <c r="B110" s="13">
        <v>0</v>
      </c>
      <c r="C110" s="13">
        <v>0</v>
      </c>
      <c r="D110" s="13">
        <f t="shared" si="30"/>
        <v>0</v>
      </c>
      <c r="E110" s="13">
        <v>0</v>
      </c>
      <c r="F110" s="13">
        <v>0</v>
      </c>
      <c r="G110" s="13">
        <f t="shared" si="31"/>
        <v>0</v>
      </c>
    </row>
    <row r="111" spans="1:7" x14ac:dyDescent="0.25">
      <c r="A111" s="14" t="s">
        <v>39</v>
      </c>
      <c r="B111" s="15">
        <v>13632</v>
      </c>
      <c r="C111" s="15">
        <v>0</v>
      </c>
      <c r="D111" s="13">
        <f t="shared" si="30"/>
        <v>13632</v>
      </c>
      <c r="E111" s="15">
        <v>0</v>
      </c>
      <c r="F111" s="15">
        <v>0</v>
      </c>
      <c r="G111" s="13">
        <f t="shared" si="31"/>
        <v>13632</v>
      </c>
    </row>
    <row r="112" spans="1:7" x14ac:dyDescent="0.25">
      <c r="A112" s="14" t="s">
        <v>40</v>
      </c>
      <c r="B112" s="13">
        <v>0</v>
      </c>
      <c r="C112" s="13">
        <v>0</v>
      </c>
      <c r="D112" s="13">
        <f t="shared" si="30"/>
        <v>0</v>
      </c>
      <c r="E112" s="13">
        <v>0</v>
      </c>
      <c r="F112" s="13">
        <v>0</v>
      </c>
      <c r="G112" s="13">
        <f t="shared" si="31"/>
        <v>0</v>
      </c>
    </row>
    <row r="113" spans="1:7" x14ac:dyDescent="0.25">
      <c r="A113" s="12" t="s">
        <v>41</v>
      </c>
      <c r="B113" s="11">
        <f>SUM(B114:B122)</f>
        <v>0</v>
      </c>
      <c r="C113" s="11">
        <f t="shared" ref="C113:G113" si="32">SUM(C114:C122)</f>
        <v>0</v>
      </c>
      <c r="D113" s="11">
        <f t="shared" si="32"/>
        <v>0</v>
      </c>
      <c r="E113" s="11">
        <f t="shared" si="32"/>
        <v>0</v>
      </c>
      <c r="F113" s="11">
        <f t="shared" si="32"/>
        <v>0</v>
      </c>
      <c r="G113" s="11">
        <f t="shared" si="32"/>
        <v>0</v>
      </c>
    </row>
    <row r="114" spans="1:7" x14ac:dyDescent="0.25">
      <c r="A114" s="14" t="s">
        <v>42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</row>
    <row r="115" spans="1:7" x14ac:dyDescent="0.25">
      <c r="A115" s="14" t="s">
        <v>43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</row>
    <row r="116" spans="1:7" x14ac:dyDescent="0.25">
      <c r="A116" s="14" t="s">
        <v>44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</row>
    <row r="117" spans="1:7" x14ac:dyDescent="0.25">
      <c r="A117" s="14" t="s">
        <v>45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</row>
    <row r="118" spans="1:7" x14ac:dyDescent="0.25">
      <c r="A118" s="14" t="s">
        <v>46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</row>
    <row r="119" spans="1:7" x14ac:dyDescent="0.25">
      <c r="A119" s="14" t="s">
        <v>47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</row>
    <row r="120" spans="1:7" x14ac:dyDescent="0.25">
      <c r="A120" s="14" t="s">
        <v>48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</row>
    <row r="121" spans="1:7" x14ac:dyDescent="0.25">
      <c r="A121" s="14" t="s">
        <v>49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</row>
    <row r="122" spans="1:7" x14ac:dyDescent="0.25">
      <c r="A122" s="14" t="s">
        <v>50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</row>
    <row r="123" spans="1:7" x14ac:dyDescent="0.25">
      <c r="A123" s="12" t="s">
        <v>51</v>
      </c>
      <c r="B123" s="11">
        <f>SUM(B124:B132)</f>
        <v>0</v>
      </c>
      <c r="C123" s="11">
        <f t="shared" ref="C123:G123" si="35">SUM(C124:C132)</f>
        <v>0</v>
      </c>
      <c r="D123" s="11">
        <f t="shared" si="35"/>
        <v>0</v>
      </c>
      <c r="E123" s="11">
        <f t="shared" si="35"/>
        <v>0</v>
      </c>
      <c r="F123" s="11">
        <f t="shared" si="35"/>
        <v>0</v>
      </c>
      <c r="G123" s="11">
        <f t="shared" si="35"/>
        <v>0</v>
      </c>
    </row>
    <row r="124" spans="1:7" x14ac:dyDescent="0.25">
      <c r="A124" s="14" t="s">
        <v>52</v>
      </c>
      <c r="B124" s="13">
        <v>0</v>
      </c>
      <c r="C124" s="13">
        <v>0</v>
      </c>
      <c r="D124" s="13">
        <f t="shared" ref="D124:D132" si="36">B124+C124</f>
        <v>0</v>
      </c>
      <c r="E124" s="13">
        <v>0</v>
      </c>
      <c r="F124" s="13">
        <v>0</v>
      </c>
      <c r="G124" s="13">
        <f t="shared" ref="G124:G132" si="37">D124-E124</f>
        <v>0</v>
      </c>
    </row>
    <row r="125" spans="1:7" x14ac:dyDescent="0.25">
      <c r="A125" s="14" t="s">
        <v>53</v>
      </c>
      <c r="B125" s="13">
        <v>0</v>
      </c>
      <c r="C125" s="13">
        <v>0</v>
      </c>
      <c r="D125" s="13">
        <f t="shared" si="36"/>
        <v>0</v>
      </c>
      <c r="E125" s="13">
        <v>0</v>
      </c>
      <c r="F125" s="13">
        <v>0</v>
      </c>
      <c r="G125" s="13">
        <f t="shared" si="37"/>
        <v>0</v>
      </c>
    </row>
    <row r="126" spans="1:7" x14ac:dyDescent="0.25">
      <c r="A126" s="14" t="s">
        <v>54</v>
      </c>
      <c r="B126" s="13">
        <v>0</v>
      </c>
      <c r="C126" s="13">
        <v>0</v>
      </c>
      <c r="D126" s="13">
        <f t="shared" si="36"/>
        <v>0</v>
      </c>
      <c r="E126" s="13">
        <v>0</v>
      </c>
      <c r="F126" s="13">
        <v>0</v>
      </c>
      <c r="G126" s="13">
        <f t="shared" si="37"/>
        <v>0</v>
      </c>
    </row>
    <row r="127" spans="1:7" x14ac:dyDescent="0.25">
      <c r="A127" s="14" t="s">
        <v>55</v>
      </c>
      <c r="B127" s="13">
        <v>0</v>
      </c>
      <c r="C127" s="13">
        <v>0</v>
      </c>
      <c r="D127" s="13">
        <f t="shared" si="36"/>
        <v>0</v>
      </c>
      <c r="E127" s="13">
        <v>0</v>
      </c>
      <c r="F127" s="13">
        <v>0</v>
      </c>
      <c r="G127" s="13">
        <f t="shared" si="37"/>
        <v>0</v>
      </c>
    </row>
    <row r="128" spans="1:7" x14ac:dyDescent="0.25">
      <c r="A128" s="14" t="s">
        <v>56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</row>
    <row r="129" spans="1:7" x14ac:dyDescent="0.25">
      <c r="A129" s="14" t="s">
        <v>57</v>
      </c>
      <c r="B129" s="13">
        <v>0</v>
      </c>
      <c r="C129" s="13">
        <v>0</v>
      </c>
      <c r="D129" s="13">
        <f t="shared" si="36"/>
        <v>0</v>
      </c>
      <c r="E129" s="13">
        <v>0</v>
      </c>
      <c r="F129" s="13">
        <v>0</v>
      </c>
      <c r="G129" s="13">
        <f t="shared" si="37"/>
        <v>0</v>
      </c>
    </row>
    <row r="130" spans="1:7" x14ac:dyDescent="0.25">
      <c r="A130" s="14" t="s">
        <v>58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</row>
    <row r="131" spans="1:7" x14ac:dyDescent="0.25">
      <c r="A131" s="14" t="s">
        <v>59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</row>
    <row r="132" spans="1:7" x14ac:dyDescent="0.25">
      <c r="A132" s="14" t="s">
        <v>60</v>
      </c>
      <c r="B132" s="13">
        <v>0</v>
      </c>
      <c r="C132" s="13">
        <v>0</v>
      </c>
      <c r="D132" s="13">
        <f t="shared" si="36"/>
        <v>0</v>
      </c>
      <c r="E132" s="13">
        <v>0</v>
      </c>
      <c r="F132" s="13">
        <v>0</v>
      </c>
      <c r="G132" s="13">
        <f t="shared" si="37"/>
        <v>0</v>
      </c>
    </row>
    <row r="133" spans="1:7" x14ac:dyDescent="0.25">
      <c r="A133" s="12" t="s">
        <v>61</v>
      </c>
      <c r="B133" s="11">
        <f>SUM(B134:B136)</f>
        <v>0</v>
      </c>
      <c r="C133" s="11">
        <f t="shared" ref="C133:G133" si="38">SUM(C134:C136)</f>
        <v>0</v>
      </c>
      <c r="D133" s="11">
        <f t="shared" si="38"/>
        <v>0</v>
      </c>
      <c r="E133" s="11">
        <f t="shared" si="38"/>
        <v>0</v>
      </c>
      <c r="F133" s="11">
        <f t="shared" si="38"/>
        <v>0</v>
      </c>
      <c r="G133" s="11">
        <f t="shared" si="38"/>
        <v>0</v>
      </c>
    </row>
    <row r="134" spans="1:7" x14ac:dyDescent="0.25">
      <c r="A134" s="14" t="s">
        <v>62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</row>
    <row r="135" spans="1:7" x14ac:dyDescent="0.25">
      <c r="A135" s="14" t="s">
        <v>63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</row>
    <row r="136" spans="1:7" x14ac:dyDescent="0.25">
      <c r="A136" s="14" t="s">
        <v>64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</row>
    <row r="137" spans="1:7" x14ac:dyDescent="0.25">
      <c r="A137" s="12" t="s">
        <v>65</v>
      </c>
      <c r="B137" s="11">
        <f>SUM(B138:B142,B144:B145)</f>
        <v>0</v>
      </c>
      <c r="C137" s="11">
        <f t="shared" ref="C137:G137" si="41">SUM(C138:C142,C144:C145)</f>
        <v>0</v>
      </c>
      <c r="D137" s="11">
        <f t="shared" si="41"/>
        <v>0</v>
      </c>
      <c r="E137" s="11">
        <f t="shared" si="41"/>
        <v>0</v>
      </c>
      <c r="F137" s="11">
        <f t="shared" si="41"/>
        <v>0</v>
      </c>
      <c r="G137" s="11">
        <f t="shared" si="41"/>
        <v>0</v>
      </c>
    </row>
    <row r="138" spans="1:7" x14ac:dyDescent="0.25">
      <c r="A138" s="14" t="s">
        <v>66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</row>
    <row r="139" spans="1:7" x14ac:dyDescent="0.25">
      <c r="A139" s="14" t="s">
        <v>67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</row>
    <row r="140" spans="1:7" x14ac:dyDescent="0.25">
      <c r="A140" s="14" t="s">
        <v>68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</row>
    <row r="141" spans="1:7" x14ac:dyDescent="0.25">
      <c r="A141" s="14" t="s">
        <v>69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</row>
    <row r="142" spans="1:7" x14ac:dyDescent="0.25">
      <c r="A142" s="14" t="s">
        <v>70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</row>
    <row r="143" spans="1:7" x14ac:dyDescent="0.25">
      <c r="A143" s="14" t="s">
        <v>71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</row>
    <row r="144" spans="1:7" x14ac:dyDescent="0.25">
      <c r="A144" s="14" t="s">
        <v>72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</row>
    <row r="145" spans="1:7" x14ac:dyDescent="0.25">
      <c r="A145" s="14" t="s">
        <v>73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</row>
    <row r="146" spans="1:7" x14ac:dyDescent="0.25">
      <c r="A146" s="12" t="s">
        <v>74</v>
      </c>
      <c r="B146" s="11">
        <f>SUM(B147:B149)</f>
        <v>0</v>
      </c>
      <c r="C146" s="11">
        <f t="shared" ref="C146:G146" si="43">SUM(C147:C149)</f>
        <v>0</v>
      </c>
      <c r="D146" s="11">
        <f t="shared" si="43"/>
        <v>0</v>
      </c>
      <c r="E146" s="11">
        <f t="shared" si="43"/>
        <v>0</v>
      </c>
      <c r="F146" s="11">
        <f t="shared" si="43"/>
        <v>0</v>
      </c>
      <c r="G146" s="11">
        <f t="shared" si="43"/>
        <v>0</v>
      </c>
    </row>
    <row r="147" spans="1:7" x14ac:dyDescent="0.25">
      <c r="A147" s="14" t="s">
        <v>75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</row>
    <row r="148" spans="1:7" x14ac:dyDescent="0.25">
      <c r="A148" s="14" t="s">
        <v>76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</row>
    <row r="149" spans="1:7" x14ac:dyDescent="0.25">
      <c r="A149" s="14" t="s">
        <v>77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</row>
    <row r="150" spans="1:7" x14ac:dyDescent="0.25">
      <c r="A150" s="12" t="s">
        <v>78</v>
      </c>
      <c r="B150" s="11">
        <f>SUM(B151:B157)</f>
        <v>0</v>
      </c>
      <c r="C150" s="11">
        <f t="shared" ref="C150:G150" si="45">SUM(C151:C157)</f>
        <v>0</v>
      </c>
      <c r="D150" s="11">
        <f t="shared" si="45"/>
        <v>0</v>
      </c>
      <c r="E150" s="11">
        <f t="shared" si="45"/>
        <v>0</v>
      </c>
      <c r="F150" s="11">
        <f t="shared" si="45"/>
        <v>0</v>
      </c>
      <c r="G150" s="11">
        <f t="shared" si="45"/>
        <v>0</v>
      </c>
    </row>
    <row r="151" spans="1:7" x14ac:dyDescent="0.25">
      <c r="A151" s="14" t="s">
        <v>79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</row>
    <row r="152" spans="1:7" x14ac:dyDescent="0.25">
      <c r="A152" s="14" t="s">
        <v>80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</row>
    <row r="153" spans="1:7" x14ac:dyDescent="0.25">
      <c r="A153" s="14" t="s">
        <v>81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</row>
    <row r="154" spans="1:7" x14ac:dyDescent="0.25">
      <c r="A154" s="19" t="s">
        <v>82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</row>
    <row r="155" spans="1:7" x14ac:dyDescent="0.25">
      <c r="A155" s="14" t="s">
        <v>83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</row>
    <row r="156" spans="1:7" x14ac:dyDescent="0.25">
      <c r="A156" s="14" t="s">
        <v>84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</row>
    <row r="157" spans="1:7" x14ac:dyDescent="0.25">
      <c r="A157" s="14" t="s">
        <v>85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</row>
    <row r="158" spans="1:7" x14ac:dyDescent="0.25">
      <c r="A158" s="20"/>
      <c r="B158" s="21"/>
      <c r="C158" s="21"/>
      <c r="D158" s="21"/>
      <c r="E158" s="21"/>
      <c r="F158" s="21"/>
      <c r="G158" s="21"/>
    </row>
    <row r="159" spans="1:7" x14ac:dyDescent="0.25">
      <c r="A159" s="22" t="s">
        <v>87</v>
      </c>
      <c r="B159" s="23">
        <f t="shared" ref="B159:G159" si="47">B9+B84</f>
        <v>136675965.63</v>
      </c>
      <c r="C159" s="23">
        <f t="shared" si="47"/>
        <v>4921094.7</v>
      </c>
      <c r="D159" s="23">
        <f t="shared" si="47"/>
        <v>141597060.33000001</v>
      </c>
      <c r="E159" s="23">
        <f t="shared" si="47"/>
        <v>28963481.909999996</v>
      </c>
      <c r="F159" s="23">
        <f t="shared" si="47"/>
        <v>28963481.909999996</v>
      </c>
      <c r="G159" s="23">
        <f t="shared" si="47"/>
        <v>112633578.42</v>
      </c>
    </row>
    <row r="160" spans="1:7" x14ac:dyDescent="0.25">
      <c r="A160" s="24"/>
      <c r="B160" s="25"/>
      <c r="C160" s="25"/>
      <c r="D160" s="25"/>
      <c r="E160" s="25"/>
      <c r="F160" s="25"/>
      <c r="G160" s="25"/>
    </row>
    <row r="161" spans="1:7" x14ac:dyDescent="0.25">
      <c r="A161" s="26" t="s">
        <v>88</v>
      </c>
    </row>
    <row r="168" spans="1:7" x14ac:dyDescent="0.25">
      <c r="A168" s="27" t="s">
        <v>89</v>
      </c>
      <c r="B168" s="27"/>
      <c r="E168" s="27" t="s">
        <v>90</v>
      </c>
      <c r="F168" s="27"/>
      <c r="G168" s="27"/>
    </row>
    <row r="169" spans="1:7" x14ac:dyDescent="0.25">
      <c r="A169" s="27" t="s">
        <v>91</v>
      </c>
      <c r="B169" s="27"/>
      <c r="E169" s="27" t="s">
        <v>92</v>
      </c>
      <c r="F169" s="27"/>
      <c r="G169" s="27"/>
    </row>
    <row r="170" spans="1:7" x14ac:dyDescent="0.25">
      <c r="A170" s="27" t="s">
        <v>93</v>
      </c>
      <c r="B170" s="27"/>
    </row>
  </sheetData>
  <protectedRanges>
    <protectedRange sqref="B84:G84 B9:G9" name="Rango1_2"/>
  </protectedRanges>
  <mergeCells count="9">
    <mergeCell ref="A169:B169"/>
    <mergeCell ref="E169:G169"/>
    <mergeCell ref="A170:B170"/>
    <mergeCell ref="A1:G1"/>
    <mergeCell ref="A7:A8"/>
    <mergeCell ref="B7:F7"/>
    <mergeCell ref="G7:G8"/>
    <mergeCell ref="A168:B168"/>
    <mergeCell ref="E168:G168"/>
  </mergeCells>
  <printOptions horizontalCentered="1"/>
  <pageMargins left="0.11811023622047245" right="0.11811023622047245" top="0.74803149606299213" bottom="0.74803149606299213" header="0.31496062992125984" footer="0.31496062992125984"/>
  <pageSetup paperSize="119" scale="7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2025-04-30T22:39:16Z</dcterms:created>
  <dcterms:modified xsi:type="dcterms:W3CDTF">2025-04-30T22:40:27Z</dcterms:modified>
</cp:coreProperties>
</file>