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11-EAEPEC\"/>
    </mc:Choice>
  </mc:AlternateContent>
  <xr:revisionPtr revIDLastSave="0" documentId="13_ncr:1_{F7F360CE-22A2-433F-A30A-E62FE9C1C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G73" i="1"/>
  <c r="D73" i="1"/>
  <c r="D72" i="1"/>
  <c r="G72" i="1" s="1"/>
  <c r="D71" i="1"/>
  <c r="G71" i="1" s="1"/>
  <c r="D70" i="1"/>
  <c r="G70" i="1" s="1"/>
  <c r="D69" i="1"/>
  <c r="G69" i="1" s="1"/>
  <c r="G68" i="1"/>
  <c r="F68" i="1"/>
  <c r="E68" i="1"/>
  <c r="D68" i="1"/>
  <c r="C68" i="1"/>
  <c r="B68" i="1"/>
  <c r="G67" i="1"/>
  <c r="D67" i="1"/>
  <c r="D66" i="1"/>
  <c r="G66" i="1" s="1"/>
  <c r="D65" i="1"/>
  <c r="G65" i="1" s="1"/>
  <c r="F64" i="1"/>
  <c r="E64" i="1"/>
  <c r="C64" i="1"/>
  <c r="B64" i="1"/>
  <c r="D64" i="1" s="1"/>
  <c r="G64" i="1" s="1"/>
  <c r="D63" i="1"/>
  <c r="G63" i="1" s="1"/>
  <c r="D62" i="1"/>
  <c r="G62" i="1" s="1"/>
  <c r="G61" i="1"/>
  <c r="D61" i="1"/>
  <c r="D60" i="1"/>
  <c r="G60" i="1" s="1"/>
  <c r="D59" i="1"/>
  <c r="G59" i="1" s="1"/>
  <c r="D58" i="1"/>
  <c r="G58" i="1" s="1"/>
  <c r="D57" i="1"/>
  <c r="G57" i="1" s="1"/>
  <c r="F56" i="1"/>
  <c r="E56" i="1"/>
  <c r="C56" i="1"/>
  <c r="B56" i="1"/>
  <c r="D56" i="1" s="1"/>
  <c r="G56" i="1" s="1"/>
  <c r="G55" i="1"/>
  <c r="D55" i="1"/>
  <c r="D54" i="1"/>
  <c r="G54" i="1" s="1"/>
  <c r="D53" i="1"/>
  <c r="G53" i="1" s="1"/>
  <c r="F52" i="1"/>
  <c r="E52" i="1"/>
  <c r="C52" i="1"/>
  <c r="B52" i="1"/>
  <c r="D52" i="1" s="1"/>
  <c r="G52" i="1" s="1"/>
  <c r="D51" i="1"/>
  <c r="G51" i="1" s="1"/>
  <c r="D50" i="1"/>
  <c r="G50" i="1" s="1"/>
  <c r="G49" i="1"/>
  <c r="D49" i="1"/>
  <c r="D48" i="1"/>
  <c r="G48" i="1" s="1"/>
  <c r="D47" i="1"/>
  <c r="G47" i="1" s="1"/>
  <c r="D46" i="1"/>
  <c r="G46" i="1" s="1"/>
  <c r="D45" i="1"/>
  <c r="G45" i="1" s="1"/>
  <c r="G44" i="1"/>
  <c r="D44" i="1"/>
  <c r="D43" i="1"/>
  <c r="G43" i="1" s="1"/>
  <c r="F42" i="1"/>
  <c r="E42" i="1"/>
  <c r="C42" i="1"/>
  <c r="B42" i="1"/>
  <c r="D42" i="1" s="1"/>
  <c r="G42" i="1" s="1"/>
  <c r="D41" i="1"/>
  <c r="G41" i="1" s="1"/>
  <c r="D40" i="1"/>
  <c r="G40" i="1" s="1"/>
  <c r="D39" i="1"/>
  <c r="G39" i="1" s="1"/>
  <c r="G38" i="1"/>
  <c r="D38" i="1"/>
  <c r="D37" i="1"/>
  <c r="G37" i="1" s="1"/>
  <c r="D36" i="1"/>
  <c r="G36" i="1" s="1"/>
  <c r="D35" i="1"/>
  <c r="G35" i="1" s="1"/>
  <c r="D34" i="1"/>
  <c r="G34" i="1" s="1"/>
  <c r="D33" i="1"/>
  <c r="G33" i="1" s="1"/>
  <c r="F32" i="1"/>
  <c r="E32" i="1"/>
  <c r="C32" i="1"/>
  <c r="B32" i="1"/>
  <c r="D32" i="1" s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G24" i="1"/>
  <c r="D24" i="1"/>
  <c r="D23" i="1"/>
  <c r="G23" i="1" s="1"/>
  <c r="F22" i="1"/>
  <c r="E22" i="1"/>
  <c r="C22" i="1"/>
  <c r="B22" i="1"/>
  <c r="D22" i="1" s="1"/>
  <c r="G22" i="1" s="1"/>
  <c r="D21" i="1"/>
  <c r="G21" i="1" s="1"/>
  <c r="D20" i="1"/>
  <c r="G20" i="1" s="1"/>
  <c r="D19" i="1"/>
  <c r="G19" i="1" s="1"/>
  <c r="G18" i="1"/>
  <c r="D18" i="1"/>
  <c r="D17" i="1"/>
  <c r="G17" i="1" s="1"/>
  <c r="D16" i="1"/>
  <c r="G16" i="1" s="1"/>
  <c r="D15" i="1"/>
  <c r="G15" i="1" s="1"/>
  <c r="D14" i="1"/>
  <c r="G14" i="1" s="1"/>
  <c r="D13" i="1"/>
  <c r="G13" i="1" s="1"/>
  <c r="F12" i="1"/>
  <c r="E12" i="1"/>
  <c r="C12" i="1"/>
  <c r="C76" i="1" s="1"/>
  <c r="B12" i="1"/>
  <c r="D12" i="1" s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F4" i="1"/>
  <c r="F76" i="1" s="1"/>
  <c r="E4" i="1"/>
  <c r="E76" i="1" s="1"/>
  <c r="C4" i="1"/>
  <c r="B4" i="1"/>
  <c r="B76" i="1" s="1"/>
  <c r="D4" i="1" l="1"/>
  <c r="G4" i="1" l="1"/>
  <c r="G76" i="1" s="1"/>
  <c r="D76" i="1"/>
</calcChain>
</file>

<file path=xl/sharedStrings.xml><?xml version="1.0" encoding="utf-8"?>
<sst xmlns="http://schemas.openxmlformats.org/spreadsheetml/2006/main" count="87" uniqueCount="87">
  <si>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</si>
  <si>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</si>
  <si>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</si>
  <si>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</si>
  <si>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</si>
  <si>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</si>
  <si>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</si>
  <si>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</si>
  <si>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</si>
  <si>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</si>
  <si>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</si>
  <si>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</si>
  <si>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</si>
  <si>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</si>
  <si>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</si>
  <si>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</si>
  <si>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</si>
  <si>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</si>
  <si>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</si>
  <si>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</si>
  <si>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</si>
  <si>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</si>
  <si>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</si>
  <si>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</si>
  <si>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</si>
  <si>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</si>
  <si>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</si>
  <si>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</si>
  <si>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</si>
  <si>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</si>
  <si>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</si>
  <si>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</si>
  <si>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</si>
  <si>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</si>
  <si>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</si>
  <si>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</si>
  <si>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</si>
  <si>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</si>
  <si>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</si>
  <si>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</si>
  <si>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</si>
  <si>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</si>
  <si>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</si>
  <si>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</si>
  <si>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</si>
  <si>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</si>
  <si>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</si>
  <si>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</si>
  <si>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</si>
  <si>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</si>
  <si>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</si>
  <si>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</si>
  <si>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</si>
  <si>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</si>
  <si>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</si>
  <si>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</si>
  <si>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</si>
  <si>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</si>
  <si>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</si>
  <si>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</si>
  <si>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</si>
  <si>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</si>
  <si>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</si>
  <si>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</si>
  <si>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</si>
  <si>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</si>
  <si>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</si>
  <si>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</si>
  <si>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</si>
  <si>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</si>
  <si>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</si>
  <si>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</si>
  <si>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</si>
  <si>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</si>
  <si>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</si>
  <si>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</si>
  <si>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</si>
  <si>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</si>
  <si>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“Bajo protesta de decir verdad declaramos que los Estados Financieros y sus notas, son razonablemente correctos y son responsabilidad del emisor”</t>
  </si>
  <si>
    <t>LIC. DANIEL RODOLFO TORRES CHONA</t>
  </si>
  <si>
    <t>SECRETARIO ADMINISTRATIVO</t>
  </si>
  <si>
    <t>UNIVERSIDAD POLITÉCNICA DE GUANAJUATO
Estado Analítico del Ejercicio del Presupuesto de Egresos
Clasificación por Objeto del Gasto (Capítulo y Concepto)
Del 01 de enero al 31 de marzo de 2025
(Cifras en Pesos)</t>
  </si>
  <si>
    <t>Servicios de Comunicación Social y Publicidad</t>
  </si>
  <si>
    <t>Inversiones Para el Fomento de Actividades Productivas</t>
  </si>
  <si>
    <t>Total del Egreso</t>
  </si>
  <si>
    <t>MTRA. MAYRA CECILIA PADILLA MOSQUEDA</t>
  </si>
  <si>
    <t>ENCARGADA DE LA RECTORÍA DE LA 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</si>
</sst>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8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9" xfId="0" applyFont="1" applyBorder="1" applyAlignment="1">
      <alignment horizontal="left" indent="2"/>
    </xf>
    <xf numFmtId="4" fontId="3" fillId="0" borderId="9" xfId="0" applyNumberFormat="1" applyFont="1" applyBorder="1" applyProtection="1">
      <protection locked="0"/>
    </xf>
    <xf numFmtId="0" fontId="2" fillId="0" borderId="9" xfId="0" applyFont="1" applyBorder="1" applyAlignment="1">
      <alignment horizontal="left"/>
    </xf>
    <xf numFmtId="4" fontId="2" fillId="0" borderId="9" xfId="0" applyNumberFormat="1" applyFont="1" applyBorder="1" applyProtection="1">
      <protection locked="0"/>
    </xf>
    <xf numFmtId="0" fontId="3" fillId="0" borderId="7" xfId="0" applyFont="1" applyBorder="1" applyAlignment="1">
      <alignment horizontal="left" indent="2"/>
    </xf>
    <xf numFmtId="4" fontId="3" fillId="0" borderId="7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left" indent="2"/>
      <protection locked="0"/>
    </xf>
    <xf numFmtId="4" fontId="2" fillId="0" borderId="7" xfId="0" applyNumberFormat="1" applyFont="1" applyBorder="1" applyProtection="1"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E2B46BB6-28A7-42D7-BC4B-761F43A59258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tabSelected="1" workbookViewId="0">
      <selection activeCell="C81" sqref="C81"/>
    </sheetView>
  </sheetViews>
  <sheetFormatPr baseColWidth="10" defaultColWidth="12" defaultRowHeight="11.25" x14ac:dyDescent="0.2"/>
  <cols>
    <col min="1" max="1" width="62.83203125" style="1" customWidth="1"/>
    <col min="2" max="2" width="13.6640625" style="1" bestFit="1" customWidth="1"/>
    <col min="3" max="3" width="14.33203125" style="1" bestFit="1" customWidth="1"/>
    <col min="4" max="4" width="13.6640625" style="1" bestFit="1" customWidth="1"/>
    <col min="5" max="6" width="12.6640625" style="1" bestFit="1" customWidth="1"/>
    <col min="7" max="7" width="13.6640625" style="1" bestFit="1" customWidth="1"/>
    <col min="8" max="16384" width="12" style="1"/>
  </cols>
  <sheetData>
    <row r="1" spans="1:7" ht="66.75" customHeight="1" x14ac:dyDescent="0.2">
      <c r="A1" s="21" t="s">
        <v>81</v>
      </c>
      <c r="B1" s="22"/>
      <c r="C1" s="22"/>
      <c r="D1" s="22"/>
      <c r="E1" s="22"/>
      <c r="F1" s="22"/>
      <c r="G1" s="23"/>
    </row>
    <row r="2" spans="1:7" x14ac:dyDescent="0.2">
      <c r="A2" s="3"/>
      <c r="B2" s="4" t="s">
        <v>0</v>
      </c>
      <c r="C2" s="5"/>
      <c r="D2" s="5"/>
      <c r="E2" s="5"/>
      <c r="F2" s="6"/>
      <c r="G2" s="24" t="s">
        <v>1</v>
      </c>
    </row>
    <row r="3" spans="1:7" ht="24.95" customHeight="1" x14ac:dyDescent="0.2">
      <c r="A3" s="7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5"/>
    </row>
    <row r="4" spans="1:7" x14ac:dyDescent="0.2">
      <c r="A4" s="8" t="s">
        <v>8</v>
      </c>
      <c r="B4" s="9">
        <f>SUM(B5:B11)</f>
        <v>98788066.12000002</v>
      </c>
      <c r="C4" s="9">
        <f>SUM(C5:C11)</f>
        <v>0</v>
      </c>
      <c r="D4" s="9">
        <f>B4+C4</f>
        <v>98788066.12000002</v>
      </c>
      <c r="E4" s="9">
        <f>SUM(E5:E11)</f>
        <v>23344962.659999996</v>
      </c>
      <c r="F4" s="9">
        <f>SUM(F5:F11)</f>
        <v>23344962.659999996</v>
      </c>
      <c r="G4" s="9">
        <f>D4-E4</f>
        <v>75443103.460000023</v>
      </c>
    </row>
    <row r="5" spans="1:7" x14ac:dyDescent="0.2">
      <c r="A5" s="10" t="s">
        <v>9</v>
      </c>
      <c r="B5" s="11">
        <v>50898826.920000002</v>
      </c>
      <c r="C5" s="11">
        <v>-950000</v>
      </c>
      <c r="D5" s="11">
        <f t="shared" ref="D5:D68" si="0">B5+C5</f>
        <v>49948826.920000002</v>
      </c>
      <c r="E5" s="11">
        <v>12777425.369999999</v>
      </c>
      <c r="F5" s="11">
        <v>12777425.369999999</v>
      </c>
      <c r="G5" s="11">
        <f t="shared" ref="G5:G68" si="1">D5-E5</f>
        <v>37171401.550000004</v>
      </c>
    </row>
    <row r="6" spans="1:7" x14ac:dyDescent="0.2">
      <c r="A6" s="10" t="s">
        <v>10</v>
      </c>
      <c r="B6" s="11">
        <v>18401432.600000001</v>
      </c>
      <c r="C6" s="11">
        <v>700000</v>
      </c>
      <c r="D6" s="11">
        <f t="shared" si="0"/>
        <v>19101432.600000001</v>
      </c>
      <c r="E6" s="11">
        <v>4598437.99</v>
      </c>
      <c r="F6" s="11">
        <v>4598437.99</v>
      </c>
      <c r="G6" s="11">
        <f t="shared" si="1"/>
        <v>14502994.610000001</v>
      </c>
    </row>
    <row r="7" spans="1:7" x14ac:dyDescent="0.2">
      <c r="A7" s="10" t="s">
        <v>11</v>
      </c>
      <c r="B7" s="11">
        <v>10430626.92</v>
      </c>
      <c r="C7" s="11">
        <v>0</v>
      </c>
      <c r="D7" s="11">
        <f t="shared" si="0"/>
        <v>10430626.92</v>
      </c>
      <c r="E7" s="11">
        <v>40132.769999999997</v>
      </c>
      <c r="F7" s="11">
        <v>40132.769999999997</v>
      </c>
      <c r="G7" s="11">
        <f t="shared" si="1"/>
        <v>10390494.15</v>
      </c>
    </row>
    <row r="8" spans="1:7" x14ac:dyDescent="0.2">
      <c r="A8" s="10" t="s">
        <v>12</v>
      </c>
      <c r="B8" s="11">
        <v>13004781.539999999</v>
      </c>
      <c r="C8" s="11">
        <v>250000</v>
      </c>
      <c r="D8" s="11">
        <f t="shared" si="0"/>
        <v>13254781.539999999</v>
      </c>
      <c r="E8" s="11">
        <v>4563612.79</v>
      </c>
      <c r="F8" s="11">
        <v>4563612.79</v>
      </c>
      <c r="G8" s="11">
        <f t="shared" si="1"/>
        <v>8691168.75</v>
      </c>
    </row>
    <row r="9" spans="1:7" x14ac:dyDescent="0.2">
      <c r="A9" s="10" t="s">
        <v>13</v>
      </c>
      <c r="B9" s="11">
        <v>6052398.1399999997</v>
      </c>
      <c r="C9" s="11">
        <v>0</v>
      </c>
      <c r="D9" s="11">
        <f t="shared" si="0"/>
        <v>6052398.1399999997</v>
      </c>
      <c r="E9" s="11">
        <v>1365353.74</v>
      </c>
      <c r="F9" s="11">
        <v>1365353.74</v>
      </c>
      <c r="G9" s="11">
        <f t="shared" si="1"/>
        <v>4687044.3999999994</v>
      </c>
    </row>
    <row r="10" spans="1:7" x14ac:dyDescent="0.2">
      <c r="A10" s="10" t="s">
        <v>14</v>
      </c>
      <c r="B10" s="11">
        <v>0</v>
      </c>
      <c r="C10" s="11">
        <v>0</v>
      </c>
      <c r="D10" s="11">
        <f t="shared" si="0"/>
        <v>0</v>
      </c>
      <c r="E10" s="11">
        <v>0</v>
      </c>
      <c r="F10" s="11">
        <v>0</v>
      </c>
      <c r="G10" s="11">
        <f t="shared" si="1"/>
        <v>0</v>
      </c>
    </row>
    <row r="11" spans="1:7" x14ac:dyDescent="0.2">
      <c r="A11" s="10" t="s">
        <v>15</v>
      </c>
      <c r="B11" s="11">
        <v>0</v>
      </c>
      <c r="C11" s="11">
        <v>0</v>
      </c>
      <c r="D11" s="11">
        <f t="shared" si="0"/>
        <v>0</v>
      </c>
      <c r="E11" s="11">
        <v>0</v>
      </c>
      <c r="F11" s="11">
        <v>0</v>
      </c>
      <c r="G11" s="11">
        <f t="shared" si="1"/>
        <v>0</v>
      </c>
    </row>
    <row r="12" spans="1:7" x14ac:dyDescent="0.2">
      <c r="A12" s="12" t="s">
        <v>16</v>
      </c>
      <c r="B12" s="13">
        <f>SUM(B13:B21)</f>
        <v>5807637.1699999999</v>
      </c>
      <c r="C12" s="13">
        <f>SUM(C13:C21)</f>
        <v>796013.57</v>
      </c>
      <c r="D12" s="13">
        <f t="shared" si="0"/>
        <v>6603650.7400000002</v>
      </c>
      <c r="E12" s="13">
        <f>SUM(E13:E21)</f>
        <v>820504.01</v>
      </c>
      <c r="F12" s="13">
        <f>SUM(F13:F21)</f>
        <v>820504.01</v>
      </c>
      <c r="G12" s="13">
        <f t="shared" si="1"/>
        <v>5783146.7300000004</v>
      </c>
    </row>
    <row r="13" spans="1:7" x14ac:dyDescent="0.2">
      <c r="A13" s="10" t="s">
        <v>17</v>
      </c>
      <c r="B13" s="11">
        <v>2634379</v>
      </c>
      <c r="C13" s="11">
        <v>246931.26</v>
      </c>
      <c r="D13" s="11">
        <f t="shared" si="0"/>
        <v>2881310.26</v>
      </c>
      <c r="E13" s="11">
        <v>271451.38</v>
      </c>
      <c r="F13" s="11">
        <v>271451.38</v>
      </c>
      <c r="G13" s="11">
        <f t="shared" si="1"/>
        <v>2609858.88</v>
      </c>
    </row>
    <row r="14" spans="1:7" x14ac:dyDescent="0.2">
      <c r="A14" s="10" t="s">
        <v>18</v>
      </c>
      <c r="B14" s="11">
        <v>418568.5</v>
      </c>
      <c r="C14" s="11">
        <v>20000</v>
      </c>
      <c r="D14" s="11">
        <f t="shared" si="0"/>
        <v>438568.5</v>
      </c>
      <c r="E14" s="11">
        <v>83883.72</v>
      </c>
      <c r="F14" s="11">
        <v>83883.72</v>
      </c>
      <c r="G14" s="11">
        <f t="shared" si="1"/>
        <v>354684.78</v>
      </c>
    </row>
    <row r="15" spans="1:7" x14ac:dyDescent="0.2">
      <c r="A15" s="10" t="s">
        <v>19</v>
      </c>
      <c r="B15" s="11">
        <v>0</v>
      </c>
      <c r="C15" s="11">
        <v>25000</v>
      </c>
      <c r="D15" s="11">
        <f t="shared" si="0"/>
        <v>25000</v>
      </c>
      <c r="E15" s="11">
        <v>0</v>
      </c>
      <c r="F15" s="11">
        <v>0</v>
      </c>
      <c r="G15" s="11">
        <f t="shared" si="1"/>
        <v>25000</v>
      </c>
    </row>
    <row r="16" spans="1:7" x14ac:dyDescent="0.2">
      <c r="A16" s="10" t="s">
        <v>20</v>
      </c>
      <c r="B16" s="11">
        <v>363511.67</v>
      </c>
      <c r="C16" s="11">
        <v>262605.67</v>
      </c>
      <c r="D16" s="11">
        <f t="shared" si="0"/>
        <v>626117.34</v>
      </c>
      <c r="E16" s="11">
        <v>389.46</v>
      </c>
      <c r="F16" s="11">
        <v>389.46</v>
      </c>
      <c r="G16" s="11">
        <f t="shared" si="1"/>
        <v>625727.88</v>
      </c>
    </row>
    <row r="17" spans="1:7" x14ac:dyDescent="0.2">
      <c r="A17" s="10" t="s">
        <v>21</v>
      </c>
      <c r="B17" s="11">
        <v>264810</v>
      </c>
      <c r="C17" s="11">
        <v>25000</v>
      </c>
      <c r="D17" s="11">
        <f t="shared" si="0"/>
        <v>289810</v>
      </c>
      <c r="E17" s="11">
        <v>35665.46</v>
      </c>
      <c r="F17" s="11">
        <v>35665.46</v>
      </c>
      <c r="G17" s="11">
        <f t="shared" si="1"/>
        <v>254144.54</v>
      </c>
    </row>
    <row r="18" spans="1:7" x14ac:dyDescent="0.2">
      <c r="A18" s="10" t="s">
        <v>22</v>
      </c>
      <c r="B18" s="11">
        <v>500000</v>
      </c>
      <c r="C18" s="11">
        <v>0</v>
      </c>
      <c r="D18" s="11">
        <f t="shared" si="0"/>
        <v>500000</v>
      </c>
      <c r="E18" s="11">
        <v>182267.8</v>
      </c>
      <c r="F18" s="11">
        <v>182267.8</v>
      </c>
      <c r="G18" s="11">
        <f t="shared" si="1"/>
        <v>317732.2</v>
      </c>
    </row>
    <row r="19" spans="1:7" x14ac:dyDescent="0.2">
      <c r="A19" s="10" t="s">
        <v>23</v>
      </c>
      <c r="B19" s="11">
        <v>277843</v>
      </c>
      <c r="C19" s="11">
        <v>0</v>
      </c>
      <c r="D19" s="11">
        <f t="shared" si="0"/>
        <v>277843</v>
      </c>
      <c r="E19" s="11">
        <v>0</v>
      </c>
      <c r="F19" s="11">
        <v>0</v>
      </c>
      <c r="G19" s="11">
        <f t="shared" si="1"/>
        <v>277843</v>
      </c>
    </row>
    <row r="20" spans="1:7" x14ac:dyDescent="0.2">
      <c r="A20" s="10" t="s">
        <v>24</v>
      </c>
      <c r="B20" s="11">
        <v>0</v>
      </c>
      <c r="C20" s="11">
        <v>0</v>
      </c>
      <c r="D20" s="11">
        <f t="shared" si="0"/>
        <v>0</v>
      </c>
      <c r="E20" s="11">
        <v>0</v>
      </c>
      <c r="F20" s="11">
        <v>0</v>
      </c>
      <c r="G20" s="11">
        <f t="shared" si="1"/>
        <v>0</v>
      </c>
    </row>
    <row r="21" spans="1:7" x14ac:dyDescent="0.2">
      <c r="A21" s="10" t="s">
        <v>25</v>
      </c>
      <c r="B21" s="11">
        <v>1348525</v>
      </c>
      <c r="C21" s="11">
        <v>216476.64</v>
      </c>
      <c r="D21" s="11">
        <f t="shared" si="0"/>
        <v>1565001.6400000001</v>
      </c>
      <c r="E21" s="11">
        <v>246846.19</v>
      </c>
      <c r="F21" s="11">
        <v>246846.19</v>
      </c>
      <c r="G21" s="11">
        <f t="shared" si="1"/>
        <v>1318155.4500000002</v>
      </c>
    </row>
    <row r="22" spans="1:7" x14ac:dyDescent="0.2">
      <c r="A22" s="12" t="s">
        <v>26</v>
      </c>
      <c r="B22" s="13">
        <f>SUM(B23:B31)</f>
        <v>25862157.34</v>
      </c>
      <c r="C22" s="13">
        <f>SUM(C23:C31)</f>
        <v>625311.13</v>
      </c>
      <c r="D22" s="13">
        <f t="shared" si="0"/>
        <v>26487468.469999999</v>
      </c>
      <c r="E22" s="13">
        <f>SUM(E23:E31)</f>
        <v>2774882.91</v>
      </c>
      <c r="F22" s="13">
        <f>SUM(F23:F31)</f>
        <v>2774882.91</v>
      </c>
      <c r="G22" s="13">
        <f t="shared" si="1"/>
        <v>23712585.559999999</v>
      </c>
    </row>
    <row r="23" spans="1:7" x14ac:dyDescent="0.2">
      <c r="A23" s="10" t="s">
        <v>27</v>
      </c>
      <c r="B23" s="11">
        <v>7828491.5300000003</v>
      </c>
      <c r="C23" s="11">
        <v>-308725.49</v>
      </c>
      <c r="D23" s="11">
        <f t="shared" si="0"/>
        <v>7519766.04</v>
      </c>
      <c r="E23" s="11">
        <v>808019.51</v>
      </c>
      <c r="F23" s="11">
        <v>808019.51</v>
      </c>
      <c r="G23" s="11">
        <f t="shared" si="1"/>
        <v>6711746.5300000003</v>
      </c>
    </row>
    <row r="24" spans="1:7" x14ac:dyDescent="0.2">
      <c r="A24" s="10" t="s">
        <v>28</v>
      </c>
      <c r="B24" s="11">
        <v>1337606</v>
      </c>
      <c r="C24" s="11">
        <v>-503579.38</v>
      </c>
      <c r="D24" s="11">
        <f t="shared" si="0"/>
        <v>834026.62</v>
      </c>
      <c r="E24" s="11">
        <v>133187.79999999999</v>
      </c>
      <c r="F24" s="11">
        <v>133187.79999999999</v>
      </c>
      <c r="G24" s="11">
        <f t="shared" si="1"/>
        <v>700838.82000000007</v>
      </c>
    </row>
    <row r="25" spans="1:7" x14ac:dyDescent="0.2">
      <c r="A25" s="10" t="s">
        <v>29</v>
      </c>
      <c r="B25" s="11">
        <v>5231201.54</v>
      </c>
      <c r="C25" s="11">
        <v>528379.88</v>
      </c>
      <c r="D25" s="11">
        <f t="shared" si="0"/>
        <v>5759581.4199999999</v>
      </c>
      <c r="E25" s="11">
        <v>623917.78</v>
      </c>
      <c r="F25" s="11">
        <v>623917.78</v>
      </c>
      <c r="G25" s="11">
        <f t="shared" si="1"/>
        <v>5135663.6399999997</v>
      </c>
    </row>
    <row r="26" spans="1:7" x14ac:dyDescent="0.2">
      <c r="A26" s="10" t="s">
        <v>30</v>
      </c>
      <c r="B26" s="11">
        <v>1343347.82</v>
      </c>
      <c r="C26" s="11">
        <v>0</v>
      </c>
      <c r="D26" s="11">
        <f t="shared" si="0"/>
        <v>1343347.82</v>
      </c>
      <c r="E26" s="11">
        <v>95060.36</v>
      </c>
      <c r="F26" s="11">
        <v>95060.36</v>
      </c>
      <c r="G26" s="11">
        <f t="shared" si="1"/>
        <v>1248287.46</v>
      </c>
    </row>
    <row r="27" spans="1:7" x14ac:dyDescent="0.2">
      <c r="A27" s="10" t="s">
        <v>31</v>
      </c>
      <c r="B27" s="11">
        <v>6299841.46</v>
      </c>
      <c r="C27" s="11">
        <v>149921.76999999999</v>
      </c>
      <c r="D27" s="11">
        <f t="shared" si="0"/>
        <v>6449763.2299999995</v>
      </c>
      <c r="E27" s="11">
        <v>389286.47</v>
      </c>
      <c r="F27" s="11">
        <v>389286.47</v>
      </c>
      <c r="G27" s="11">
        <f t="shared" si="1"/>
        <v>6060476.7599999998</v>
      </c>
    </row>
    <row r="28" spans="1:7" x14ac:dyDescent="0.2">
      <c r="A28" s="10" t="s">
        <v>82</v>
      </c>
      <c r="B28" s="11">
        <v>471350</v>
      </c>
      <c r="C28" s="11">
        <v>0</v>
      </c>
      <c r="D28" s="11">
        <f t="shared" si="0"/>
        <v>471350</v>
      </c>
      <c r="E28" s="11">
        <v>0</v>
      </c>
      <c r="F28" s="11">
        <v>0</v>
      </c>
      <c r="G28" s="11">
        <f t="shared" si="1"/>
        <v>471350</v>
      </c>
    </row>
    <row r="29" spans="1:7" x14ac:dyDescent="0.2">
      <c r="A29" s="10" t="s">
        <v>32</v>
      </c>
      <c r="B29" s="11">
        <v>976500</v>
      </c>
      <c r="C29" s="11">
        <v>4783</v>
      </c>
      <c r="D29" s="11">
        <f t="shared" si="0"/>
        <v>981283</v>
      </c>
      <c r="E29" s="11">
        <v>104432.88</v>
      </c>
      <c r="F29" s="11">
        <v>104432.88</v>
      </c>
      <c r="G29" s="11">
        <f t="shared" si="1"/>
        <v>876850.12</v>
      </c>
    </row>
    <row r="30" spans="1:7" x14ac:dyDescent="0.2">
      <c r="A30" s="10" t="s">
        <v>33</v>
      </c>
      <c r="B30" s="11">
        <v>1658533.5</v>
      </c>
      <c r="C30" s="11">
        <v>0</v>
      </c>
      <c r="D30" s="11">
        <f t="shared" si="0"/>
        <v>1658533.5</v>
      </c>
      <c r="E30" s="11">
        <v>59907.09</v>
      </c>
      <c r="F30" s="11">
        <v>59907.09</v>
      </c>
      <c r="G30" s="11">
        <f t="shared" si="1"/>
        <v>1598626.41</v>
      </c>
    </row>
    <row r="31" spans="1:7" x14ac:dyDescent="0.2">
      <c r="A31" s="10" t="s">
        <v>34</v>
      </c>
      <c r="B31" s="11">
        <v>715285.49</v>
      </c>
      <c r="C31" s="11">
        <v>754531.35</v>
      </c>
      <c r="D31" s="11">
        <f t="shared" si="0"/>
        <v>1469816.8399999999</v>
      </c>
      <c r="E31" s="11">
        <v>561071.02</v>
      </c>
      <c r="F31" s="11">
        <v>561071.02</v>
      </c>
      <c r="G31" s="11">
        <f t="shared" si="1"/>
        <v>908745.81999999983</v>
      </c>
    </row>
    <row r="32" spans="1:7" x14ac:dyDescent="0.2">
      <c r="A32" s="12" t="s">
        <v>35</v>
      </c>
      <c r="B32" s="13">
        <f>SUM(B33:B41)</f>
        <v>2690100</v>
      </c>
      <c r="C32" s="13">
        <f>SUM(C33:C41)</f>
        <v>527000</v>
      </c>
      <c r="D32" s="13">
        <f t="shared" si="0"/>
        <v>3217100</v>
      </c>
      <c r="E32" s="13">
        <f>SUM(E33:E41)</f>
        <v>483232.33</v>
      </c>
      <c r="F32" s="13">
        <f>SUM(F33:F41)</f>
        <v>483232.33</v>
      </c>
      <c r="G32" s="13">
        <f t="shared" si="1"/>
        <v>2733867.67</v>
      </c>
    </row>
    <row r="33" spans="1:7" x14ac:dyDescent="0.2">
      <c r="A33" s="10" t="s">
        <v>36</v>
      </c>
      <c r="B33" s="11">
        <v>0</v>
      </c>
      <c r="C33" s="11">
        <v>0</v>
      </c>
      <c r="D33" s="11">
        <f t="shared" si="0"/>
        <v>0</v>
      </c>
      <c r="E33" s="11">
        <v>0</v>
      </c>
      <c r="F33" s="11">
        <v>0</v>
      </c>
      <c r="G33" s="11">
        <f t="shared" si="1"/>
        <v>0</v>
      </c>
    </row>
    <row r="34" spans="1:7" x14ac:dyDescent="0.2">
      <c r="A34" s="10" t="s">
        <v>37</v>
      </c>
      <c r="B34" s="11">
        <v>0</v>
      </c>
      <c r="C34" s="11">
        <v>0</v>
      </c>
      <c r="D34" s="11">
        <f t="shared" si="0"/>
        <v>0</v>
      </c>
      <c r="E34" s="11">
        <v>0</v>
      </c>
      <c r="F34" s="11">
        <v>0</v>
      </c>
      <c r="G34" s="11">
        <f t="shared" si="1"/>
        <v>0</v>
      </c>
    </row>
    <row r="35" spans="1:7" x14ac:dyDescent="0.2">
      <c r="A35" s="10" t="s">
        <v>38</v>
      </c>
      <c r="B35" s="11">
        <v>0</v>
      </c>
      <c r="C35" s="11">
        <v>0</v>
      </c>
      <c r="D35" s="11">
        <f t="shared" si="0"/>
        <v>0</v>
      </c>
      <c r="E35" s="11">
        <v>0</v>
      </c>
      <c r="F35" s="11">
        <v>0</v>
      </c>
      <c r="G35" s="11">
        <f t="shared" si="1"/>
        <v>0</v>
      </c>
    </row>
    <row r="36" spans="1:7" x14ac:dyDescent="0.2">
      <c r="A36" s="10" t="s">
        <v>39</v>
      </c>
      <c r="B36" s="11">
        <v>2690100</v>
      </c>
      <c r="C36" s="11">
        <v>527000</v>
      </c>
      <c r="D36" s="11">
        <f t="shared" si="0"/>
        <v>3217100</v>
      </c>
      <c r="E36" s="11">
        <v>483232.33</v>
      </c>
      <c r="F36" s="11">
        <v>483232.33</v>
      </c>
      <c r="G36" s="11">
        <f t="shared" si="1"/>
        <v>2733867.67</v>
      </c>
    </row>
    <row r="37" spans="1:7" x14ac:dyDescent="0.2">
      <c r="A37" s="10" t="s">
        <v>40</v>
      </c>
      <c r="B37" s="11">
        <v>0</v>
      </c>
      <c r="C37" s="11">
        <v>0</v>
      </c>
      <c r="D37" s="11">
        <f t="shared" si="0"/>
        <v>0</v>
      </c>
      <c r="E37" s="11">
        <v>0</v>
      </c>
      <c r="F37" s="11">
        <v>0</v>
      </c>
      <c r="G37" s="11">
        <f t="shared" si="1"/>
        <v>0</v>
      </c>
    </row>
    <row r="38" spans="1:7" x14ac:dyDescent="0.2">
      <c r="A38" s="10" t="s">
        <v>41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11">
        <f t="shared" si="1"/>
        <v>0</v>
      </c>
    </row>
    <row r="39" spans="1:7" x14ac:dyDescent="0.2">
      <c r="A39" s="10" t="s">
        <v>42</v>
      </c>
      <c r="B39" s="11">
        <v>0</v>
      </c>
      <c r="C39" s="11">
        <v>0</v>
      </c>
      <c r="D39" s="11">
        <f t="shared" si="0"/>
        <v>0</v>
      </c>
      <c r="E39" s="11">
        <v>0</v>
      </c>
      <c r="F39" s="11">
        <v>0</v>
      </c>
      <c r="G39" s="11">
        <f t="shared" si="1"/>
        <v>0</v>
      </c>
    </row>
    <row r="40" spans="1:7" x14ac:dyDescent="0.2">
      <c r="A40" s="10" t="s">
        <v>43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11">
        <f t="shared" si="1"/>
        <v>0</v>
      </c>
    </row>
    <row r="41" spans="1:7" x14ac:dyDescent="0.2">
      <c r="A41" s="10" t="s">
        <v>44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11">
        <f t="shared" si="1"/>
        <v>0</v>
      </c>
    </row>
    <row r="42" spans="1:7" x14ac:dyDescent="0.2">
      <c r="A42" s="12" t="s">
        <v>45</v>
      </c>
      <c r="B42" s="13">
        <f>SUM(B43:B51)</f>
        <v>3528005</v>
      </c>
      <c r="C42" s="13">
        <f>SUM(C43:C51)</f>
        <v>2972770</v>
      </c>
      <c r="D42" s="13">
        <f t="shared" si="0"/>
        <v>6500775</v>
      </c>
      <c r="E42" s="13">
        <f>SUM(E43:E51)</f>
        <v>1539900</v>
      </c>
      <c r="F42" s="13">
        <f>SUM(F43:F51)</f>
        <v>1539900</v>
      </c>
      <c r="G42" s="13">
        <f t="shared" si="1"/>
        <v>4960875</v>
      </c>
    </row>
    <row r="43" spans="1:7" x14ac:dyDescent="0.2">
      <c r="A43" s="10" t="s">
        <v>46</v>
      </c>
      <c r="B43" s="11">
        <v>2662875</v>
      </c>
      <c r="C43" s="11">
        <v>719125</v>
      </c>
      <c r="D43" s="11">
        <f t="shared" si="0"/>
        <v>3382000</v>
      </c>
      <c r="E43" s="11">
        <v>1200000</v>
      </c>
      <c r="F43" s="11">
        <v>1200000</v>
      </c>
      <c r="G43" s="11">
        <f t="shared" si="1"/>
        <v>2182000</v>
      </c>
    </row>
    <row r="44" spans="1:7" x14ac:dyDescent="0.2">
      <c r="A44" s="10" t="s">
        <v>47</v>
      </c>
      <c r="B44" s="11">
        <v>0</v>
      </c>
      <c r="C44" s="11">
        <v>93000</v>
      </c>
      <c r="D44" s="11">
        <f t="shared" si="0"/>
        <v>93000</v>
      </c>
      <c r="E44" s="11">
        <v>0</v>
      </c>
      <c r="F44" s="11">
        <v>0</v>
      </c>
      <c r="G44" s="11">
        <f t="shared" si="1"/>
        <v>93000</v>
      </c>
    </row>
    <row r="45" spans="1:7" x14ac:dyDescent="0.2">
      <c r="A45" s="10" t="s">
        <v>48</v>
      </c>
      <c r="B45" s="11">
        <v>202130</v>
      </c>
      <c r="C45" s="11">
        <v>123745</v>
      </c>
      <c r="D45" s="11">
        <f t="shared" si="0"/>
        <v>325875</v>
      </c>
      <c r="E45" s="11">
        <v>0</v>
      </c>
      <c r="F45" s="11">
        <v>0</v>
      </c>
      <c r="G45" s="11">
        <f t="shared" si="1"/>
        <v>325875</v>
      </c>
    </row>
    <row r="46" spans="1:7" x14ac:dyDescent="0.2">
      <c r="A46" s="10" t="s">
        <v>49</v>
      </c>
      <c r="B46" s="11">
        <v>400000</v>
      </c>
      <c r="C46" s="11">
        <v>339900</v>
      </c>
      <c r="D46" s="11">
        <f t="shared" si="0"/>
        <v>739900</v>
      </c>
      <c r="E46" s="11">
        <v>339900</v>
      </c>
      <c r="F46" s="11">
        <v>339900</v>
      </c>
      <c r="G46" s="11">
        <f t="shared" si="1"/>
        <v>400000</v>
      </c>
    </row>
    <row r="47" spans="1:7" x14ac:dyDescent="0.2">
      <c r="A47" s="10" t="s">
        <v>50</v>
      </c>
      <c r="B47" s="11">
        <v>0</v>
      </c>
      <c r="C47" s="11">
        <v>0</v>
      </c>
      <c r="D47" s="11">
        <f t="shared" si="0"/>
        <v>0</v>
      </c>
      <c r="E47" s="11">
        <v>0</v>
      </c>
      <c r="F47" s="11">
        <v>0</v>
      </c>
      <c r="G47" s="11">
        <f t="shared" si="1"/>
        <v>0</v>
      </c>
    </row>
    <row r="48" spans="1:7" x14ac:dyDescent="0.2">
      <c r="A48" s="10" t="s">
        <v>51</v>
      </c>
      <c r="B48" s="11">
        <v>263000</v>
      </c>
      <c r="C48" s="11">
        <v>1697000</v>
      </c>
      <c r="D48" s="11">
        <f t="shared" si="0"/>
        <v>1960000</v>
      </c>
      <c r="E48" s="11">
        <v>0</v>
      </c>
      <c r="F48" s="11">
        <v>0</v>
      </c>
      <c r="G48" s="11">
        <f t="shared" si="1"/>
        <v>1960000</v>
      </c>
    </row>
    <row r="49" spans="1:7" x14ac:dyDescent="0.2">
      <c r="A49" s="10" t="s">
        <v>52</v>
      </c>
      <c r="B49" s="11">
        <v>0</v>
      </c>
      <c r="C49" s="11">
        <v>0</v>
      </c>
      <c r="D49" s="11">
        <f t="shared" si="0"/>
        <v>0</v>
      </c>
      <c r="E49" s="11">
        <v>0</v>
      </c>
      <c r="F49" s="11">
        <v>0</v>
      </c>
      <c r="G49" s="11">
        <f t="shared" si="1"/>
        <v>0</v>
      </c>
    </row>
    <row r="50" spans="1:7" x14ac:dyDescent="0.2">
      <c r="A50" s="10" t="s">
        <v>53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11">
        <f t="shared" si="1"/>
        <v>0</v>
      </c>
    </row>
    <row r="51" spans="1:7" x14ac:dyDescent="0.2">
      <c r="A51" s="10" t="s">
        <v>54</v>
      </c>
      <c r="B51" s="11">
        <v>0</v>
      </c>
      <c r="C51" s="11">
        <v>0</v>
      </c>
      <c r="D51" s="11">
        <f t="shared" si="0"/>
        <v>0</v>
      </c>
      <c r="E51" s="11">
        <v>0</v>
      </c>
      <c r="F51" s="11">
        <v>0</v>
      </c>
      <c r="G51" s="11">
        <f t="shared" si="1"/>
        <v>0</v>
      </c>
    </row>
    <row r="52" spans="1:7" x14ac:dyDescent="0.2">
      <c r="A52" s="12" t="s">
        <v>55</v>
      </c>
      <c r="B52" s="13">
        <f>SUM(B53:B55)</f>
        <v>0</v>
      </c>
      <c r="C52" s="13">
        <f>SUM(C53:C55)</f>
        <v>0</v>
      </c>
      <c r="D52" s="13">
        <f t="shared" si="0"/>
        <v>0</v>
      </c>
      <c r="E52" s="13">
        <f>SUM(E53:E55)</f>
        <v>0</v>
      </c>
      <c r="F52" s="13">
        <f>SUM(F53:F55)</f>
        <v>0</v>
      </c>
      <c r="G52" s="13">
        <f t="shared" si="1"/>
        <v>0</v>
      </c>
    </row>
    <row r="53" spans="1:7" x14ac:dyDescent="0.2">
      <c r="A53" s="10" t="s">
        <v>56</v>
      </c>
      <c r="B53" s="11">
        <v>0</v>
      </c>
      <c r="C53" s="11">
        <v>0</v>
      </c>
      <c r="D53" s="11">
        <f t="shared" si="0"/>
        <v>0</v>
      </c>
      <c r="E53" s="11">
        <v>0</v>
      </c>
      <c r="F53" s="11">
        <v>0</v>
      </c>
      <c r="G53" s="11">
        <f t="shared" si="1"/>
        <v>0</v>
      </c>
    </row>
    <row r="54" spans="1:7" x14ac:dyDescent="0.2">
      <c r="A54" s="10" t="s">
        <v>57</v>
      </c>
      <c r="B54" s="11">
        <v>0</v>
      </c>
      <c r="C54" s="11">
        <v>0</v>
      </c>
      <c r="D54" s="11">
        <f t="shared" si="0"/>
        <v>0</v>
      </c>
      <c r="E54" s="11">
        <v>0</v>
      </c>
      <c r="F54" s="11">
        <v>0</v>
      </c>
      <c r="G54" s="11">
        <f t="shared" si="1"/>
        <v>0</v>
      </c>
    </row>
    <row r="55" spans="1:7" x14ac:dyDescent="0.2">
      <c r="A55" s="10" t="s">
        <v>58</v>
      </c>
      <c r="B55" s="11">
        <v>0</v>
      </c>
      <c r="C55" s="11">
        <v>0</v>
      </c>
      <c r="D55" s="11">
        <f t="shared" si="0"/>
        <v>0</v>
      </c>
      <c r="E55" s="11">
        <v>0</v>
      </c>
      <c r="F55" s="11">
        <v>0</v>
      </c>
      <c r="G55" s="11">
        <f t="shared" si="1"/>
        <v>0</v>
      </c>
    </row>
    <row r="56" spans="1:7" x14ac:dyDescent="0.2">
      <c r="A56" s="12" t="s">
        <v>59</v>
      </c>
      <c r="B56" s="13">
        <f>SUM(B57:B63)</f>
        <v>0</v>
      </c>
      <c r="C56" s="13">
        <f>SUM(C57:C63)</f>
        <v>0</v>
      </c>
      <c r="D56" s="13">
        <f t="shared" si="0"/>
        <v>0</v>
      </c>
      <c r="E56" s="13">
        <f>SUM(E57:E63)</f>
        <v>0</v>
      </c>
      <c r="F56" s="13">
        <f>SUM(F57:F63)</f>
        <v>0</v>
      </c>
      <c r="G56" s="13">
        <f t="shared" si="1"/>
        <v>0</v>
      </c>
    </row>
    <row r="57" spans="1:7" x14ac:dyDescent="0.2">
      <c r="A57" s="10" t="s">
        <v>83</v>
      </c>
      <c r="B57" s="11">
        <v>0</v>
      </c>
      <c r="C57" s="11">
        <v>0</v>
      </c>
      <c r="D57" s="11">
        <f t="shared" si="0"/>
        <v>0</v>
      </c>
      <c r="E57" s="11">
        <v>0</v>
      </c>
      <c r="F57" s="11">
        <v>0</v>
      </c>
      <c r="G57" s="11">
        <f t="shared" si="1"/>
        <v>0</v>
      </c>
    </row>
    <row r="58" spans="1:7" x14ac:dyDescent="0.2">
      <c r="A58" s="10" t="s">
        <v>60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11">
        <f t="shared" si="1"/>
        <v>0</v>
      </c>
    </row>
    <row r="59" spans="1:7" x14ac:dyDescent="0.2">
      <c r="A59" s="10" t="s">
        <v>61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11">
        <f t="shared" si="1"/>
        <v>0</v>
      </c>
    </row>
    <row r="60" spans="1:7" x14ac:dyDescent="0.2">
      <c r="A60" s="10" t="s">
        <v>62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11">
        <f t="shared" si="1"/>
        <v>0</v>
      </c>
    </row>
    <row r="61" spans="1:7" x14ac:dyDescent="0.2">
      <c r="A61" s="10" t="s">
        <v>63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11">
        <f t="shared" si="1"/>
        <v>0</v>
      </c>
    </row>
    <row r="62" spans="1:7" x14ac:dyDescent="0.2">
      <c r="A62" s="10" t="s">
        <v>64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11">
        <f t="shared" si="1"/>
        <v>0</v>
      </c>
    </row>
    <row r="63" spans="1:7" x14ac:dyDescent="0.2">
      <c r="A63" s="10" t="s">
        <v>65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11">
        <f t="shared" si="1"/>
        <v>0</v>
      </c>
    </row>
    <row r="64" spans="1:7" x14ac:dyDescent="0.2">
      <c r="A64" s="12" t="s">
        <v>66</v>
      </c>
      <c r="B64" s="13">
        <f>SUM(B65:B67)</f>
        <v>0</v>
      </c>
      <c r="C64" s="13">
        <f>SUM(C65:C67)</f>
        <v>0</v>
      </c>
      <c r="D64" s="13">
        <f t="shared" si="0"/>
        <v>0</v>
      </c>
      <c r="E64" s="13">
        <f>SUM(E65:E67)</f>
        <v>0</v>
      </c>
      <c r="F64" s="13">
        <f>SUM(F65:F67)</f>
        <v>0</v>
      </c>
      <c r="G64" s="13">
        <f t="shared" si="1"/>
        <v>0</v>
      </c>
    </row>
    <row r="65" spans="1:7" x14ac:dyDescent="0.2">
      <c r="A65" s="10" t="s">
        <v>67</v>
      </c>
      <c r="B65" s="11">
        <v>0</v>
      </c>
      <c r="C65" s="11">
        <v>0</v>
      </c>
      <c r="D65" s="11">
        <f t="shared" si="0"/>
        <v>0</v>
      </c>
      <c r="E65" s="11">
        <v>0</v>
      </c>
      <c r="F65" s="11">
        <v>0</v>
      </c>
      <c r="G65" s="11">
        <f t="shared" si="1"/>
        <v>0</v>
      </c>
    </row>
    <row r="66" spans="1:7" x14ac:dyDescent="0.2">
      <c r="A66" s="10" t="s">
        <v>68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11">
        <f t="shared" si="1"/>
        <v>0</v>
      </c>
    </row>
    <row r="67" spans="1:7" x14ac:dyDescent="0.2">
      <c r="A67" s="10" t="s">
        <v>69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11">
        <f t="shared" si="1"/>
        <v>0</v>
      </c>
    </row>
    <row r="68" spans="1:7" x14ac:dyDescent="0.2">
      <c r="A68" s="12" t="s">
        <v>70</v>
      </c>
      <c r="B68" s="13">
        <f>SUM(B69:B75)</f>
        <v>0</v>
      </c>
      <c r="C68" s="13">
        <f>SUM(C69:C75)</f>
        <v>0</v>
      </c>
      <c r="D68" s="13">
        <f t="shared" si="0"/>
        <v>0</v>
      </c>
      <c r="E68" s="13">
        <f>SUM(E69:E75)</f>
        <v>0</v>
      </c>
      <c r="F68" s="13">
        <f>SUM(F69:F75)</f>
        <v>0</v>
      </c>
      <c r="G68" s="13">
        <f t="shared" si="1"/>
        <v>0</v>
      </c>
    </row>
    <row r="69" spans="1:7" x14ac:dyDescent="0.2">
      <c r="A69" s="10" t="s">
        <v>71</v>
      </c>
      <c r="B69" s="11">
        <v>0</v>
      </c>
      <c r="C69" s="11">
        <v>0</v>
      </c>
      <c r="D69" s="11">
        <f t="shared" ref="D69:D75" si="2">B69+C69</f>
        <v>0</v>
      </c>
      <c r="E69" s="11">
        <v>0</v>
      </c>
      <c r="F69" s="11">
        <v>0</v>
      </c>
      <c r="G69" s="11">
        <f t="shared" ref="G69:G75" si="3">D69-E69</f>
        <v>0</v>
      </c>
    </row>
    <row r="70" spans="1:7" x14ac:dyDescent="0.2">
      <c r="A70" s="10" t="s">
        <v>72</v>
      </c>
      <c r="B70" s="11">
        <v>0</v>
      </c>
      <c r="C70" s="11">
        <v>0</v>
      </c>
      <c r="D70" s="11">
        <f t="shared" si="2"/>
        <v>0</v>
      </c>
      <c r="E70" s="11">
        <v>0</v>
      </c>
      <c r="F70" s="11">
        <v>0</v>
      </c>
      <c r="G70" s="11">
        <f t="shared" si="3"/>
        <v>0</v>
      </c>
    </row>
    <row r="71" spans="1:7" x14ac:dyDescent="0.2">
      <c r="A71" s="10" t="s">
        <v>73</v>
      </c>
      <c r="B71" s="11">
        <v>0</v>
      </c>
      <c r="C71" s="11">
        <v>0</v>
      </c>
      <c r="D71" s="11">
        <f t="shared" si="2"/>
        <v>0</v>
      </c>
      <c r="E71" s="11">
        <v>0</v>
      </c>
      <c r="F71" s="11">
        <v>0</v>
      </c>
      <c r="G71" s="11">
        <f t="shared" si="3"/>
        <v>0</v>
      </c>
    </row>
    <row r="72" spans="1:7" x14ac:dyDescent="0.2">
      <c r="A72" s="10" t="s">
        <v>74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11">
        <f t="shared" si="3"/>
        <v>0</v>
      </c>
    </row>
    <row r="73" spans="1:7" x14ac:dyDescent="0.2">
      <c r="A73" s="10" t="s">
        <v>75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11">
        <f t="shared" si="3"/>
        <v>0</v>
      </c>
    </row>
    <row r="74" spans="1:7" x14ac:dyDescent="0.2">
      <c r="A74" s="10" t="s">
        <v>76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11">
        <f t="shared" si="3"/>
        <v>0</v>
      </c>
    </row>
    <row r="75" spans="1:7" x14ac:dyDescent="0.2">
      <c r="A75" s="14" t="s">
        <v>77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</row>
    <row r="76" spans="1:7" x14ac:dyDescent="0.2">
      <c r="A76" s="16" t="s">
        <v>84</v>
      </c>
      <c r="B76" s="17">
        <f t="shared" ref="B76:G76" si="4">SUM(B4+B12+B22+B32+B42+B52+B56+B64+B68)</f>
        <v>136675965.63000003</v>
      </c>
      <c r="C76" s="17">
        <f t="shared" si="4"/>
        <v>4921094.7</v>
      </c>
      <c r="D76" s="17">
        <f t="shared" si="4"/>
        <v>141597060.33000001</v>
      </c>
      <c r="E76" s="17">
        <f t="shared" si="4"/>
        <v>28963481.909999996</v>
      </c>
      <c r="F76" s="17">
        <f t="shared" si="4"/>
        <v>28963481.909999996</v>
      </c>
      <c r="G76" s="17">
        <f t="shared" si="4"/>
        <v>112633578.42000003</v>
      </c>
    </row>
    <row r="77" spans="1:7" x14ac:dyDescent="0.2">
      <c r="A77" s="1" t="s">
        <v>78</v>
      </c>
    </row>
    <row r="88" spans="1:7" ht="15" x14ac:dyDescent="0.2">
      <c r="A88" s="20" t="s">
        <v>85</v>
      </c>
      <c r="B88" s="20"/>
      <c r="D88" s="18" t="s">
        <v>79</v>
      </c>
      <c r="E88" s="18"/>
      <c r="F88" s="18"/>
    </row>
    <row r="89" spans="1:7" ht="28.5" customHeight="1" x14ac:dyDescent="0.2">
      <c r="A89" s="19" t="s">
        <v>86</v>
      </c>
      <c r="B89" s="19"/>
      <c r="D89" s="20" t="s">
        <v>80</v>
      </c>
      <c r="E89" s="20"/>
      <c r="F89" s="20"/>
      <c r="G89" s="20"/>
    </row>
  </sheetData>
  <sheetProtection formatCells="0" formatColumns="0" formatRows="0" autoFilter="0"/>
  <mergeCells count="5">
    <mergeCell ref="A89:B89"/>
    <mergeCell ref="D89:G89"/>
    <mergeCell ref="A88:B88"/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2025-04-28T18:49:46Z</cp:lastPrinted>
  <dcterms:created xsi:type="dcterms:W3CDTF">2024-04-30T19:10:58Z</dcterms:created>
  <dcterms:modified xsi:type="dcterms:W3CDTF">2025-04-28T18:51:08Z</dcterms:modified>
</cp:coreProperties>
</file>