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5 PILI\Transparencia y publicacion ESTADOS FINANCIEROS DEL 2025\1-INGRESO 2024\Calendario de Ingresos\"/>
    </mc:Choice>
  </mc:AlternateContent>
  <xr:revisionPtr revIDLastSave="0" documentId="13_ncr:1_{25345B1B-5878-4C3B-8822-FD5172F87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1" l="1"/>
  <c r="N47" i="1"/>
  <c r="M47" i="1"/>
  <c r="L47" i="1"/>
  <c r="K47" i="1"/>
  <c r="J47" i="1"/>
  <c r="I47" i="1"/>
  <c r="H47" i="1"/>
  <c r="G47" i="1"/>
  <c r="F47" i="1"/>
  <c r="E47" i="1"/>
  <c r="D47" i="1"/>
  <c r="C56" i="1"/>
  <c r="C54" i="1"/>
  <c r="C64" i="1" l="1"/>
  <c r="C63" i="1"/>
  <c r="C61" i="1"/>
  <c r="C60" i="1"/>
  <c r="C59" i="1"/>
  <c r="C58" i="1"/>
  <c r="C57" i="1"/>
  <c r="C53" i="1"/>
  <c r="C52" i="1"/>
  <c r="C50" i="1"/>
  <c r="C49" i="1"/>
  <c r="C48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C55" i="1" l="1"/>
  <c r="C51" i="1"/>
  <c r="M12" i="1"/>
  <c r="L12" i="1"/>
  <c r="J12" i="1"/>
  <c r="I12" i="1"/>
  <c r="G12" i="1"/>
  <c r="F12" i="1"/>
  <c r="E12" i="1"/>
  <c r="K12" i="1"/>
  <c r="O12" i="1"/>
  <c r="N12" i="1"/>
  <c r="C39" i="1"/>
  <c r="C47" i="1"/>
  <c r="C62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<sst xmlns="http://schemas.openxmlformats.org/spreadsheetml/2006/main" count="71" uniqueCount="69">
  <si>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</si>
  <si>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</si>
  <si>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</si>
  <si>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</si>
  <si>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</si>
  <si>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</si>
  <si>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</si>
  <si>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</si>
  <si>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</si>
  <si>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</si>
  <si>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</si>
  <si>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</si>
  <si>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</si>
  <si>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</si>
  <si>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</si>
  <si>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</si>
  <si>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</si>
  <si>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</si>
  <si>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</si>
  <si>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</si>
  <si>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</si>
  <si>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</si>
  <si>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</si>
  <si>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</si>
  <si>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</si>
  <si>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</si>
  <si>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</si>
  <si>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</si>
  <si>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</si>
  <si>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</si>
  <si>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</si>
  <si>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</si>
  <si>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</si>
  <si>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</si>
  <si>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</si>
  <si>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</si>
  <si>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</si>
  <si>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</si>
  <si>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</si>
  <si>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</si>
  <si>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</si>
  <si>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</si>
  <si>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</si>
  <si>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</si>
  <si>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</si>
  <si>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</si>
  <si>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</si>
  <si>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</si>
  <si>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</si>
  <si>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</si>
  <si>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</si>
  <si>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</si>
  <si>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</si>
  <si>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</si>
  <si>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</si>
  <si>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</si>
  <si>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</si>
  <si>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</si>
  <si>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</si>
  <si>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</si>
  <si>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</si>
  <si>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</si>
  <si>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</si>
  <si>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</si>
  <si>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</si>
  <si>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</si>
  <si>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</si>
  <si>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UNIVERSIDAD POLITÉCNICA DE GUANAJUATO</t>
  </si>
  <si>
    <t>Información Anual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</si>
</sst>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32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4" fontId="17" fillId="2" borderId="0" xfId="0" applyNumberFormat="1" applyFont="1" applyFill="1" applyBorder="1"/>
    <xf numFmtId="164" fontId="17" fillId="2" borderId="0" xfId="0" applyNumberFormat="1" applyFont="1" applyFill="1" applyBorder="1"/>
    <xf numFmtId="164" fontId="20" fillId="31" borderId="0" xfId="0" applyNumberFormat="1" applyFont="1" applyFill="1" applyBorder="1" applyAlignment="1">
      <alignment horizontal="right" vertical="center" wrapText="1"/>
    </xf>
    <xf numFmtId="164" fontId="20" fillId="31" borderId="9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5" xfId="5" xr:uid="{00000000-0005-0000-0000-000034000000}"/>
    <cellStyle name="Millares 5 2" xfId="48" xr:uid="{00000000-0005-0000-0000-000035000000}"/>
    <cellStyle name="Millares 6" xfId="6" xr:uid="{00000000-0005-0000-0000-000036000000}"/>
    <cellStyle name="Millares 7" xfId="7" xr:uid="{00000000-0005-0000-0000-000037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Text" xfId="35" xr:uid="{00000000-0005-0000-0000-00002B01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75"/>
  <sheetViews>
    <sheetView showGridLines="0" tabSelected="1" zoomScaleNormal="100" workbookViewId="0">
      <selection activeCell="B1" sqref="B1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30" t="s">
        <v>65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2" customFormat="1" x14ac:dyDescent="0.2">
      <c r="A4" s="1"/>
      <c r="B4" s="30" t="s">
        <v>68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s="2" customFormat="1" x14ac:dyDescent="0.2">
      <c r="A5" s="1"/>
      <c r="B5" s="30" t="s">
        <v>64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s="3" customFormat="1" x14ac:dyDescent="0.2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s="3" customFormat="1" x14ac:dyDescent="0.2">
      <c r="B7" s="4" t="s">
        <v>66</v>
      </c>
      <c r="C7" s="5" t="s">
        <v>67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136675965.63</v>
      </c>
      <c r="D12" s="13">
        <f t="shared" ref="D12:O12" si="0">+D13+D23+D29+D32+D39+D43+D47+D51+D55+D62</f>
        <v>9900348.3599999994</v>
      </c>
      <c r="E12" s="13">
        <f t="shared" si="0"/>
        <v>13923611.710000001</v>
      </c>
      <c r="F12" s="13">
        <f t="shared" si="0"/>
        <v>32991281.34</v>
      </c>
      <c r="G12" s="13">
        <f t="shared" si="0"/>
        <v>24949007.619999997</v>
      </c>
      <c r="H12" s="13">
        <f t="shared" si="0"/>
        <v>9943130.9199999999</v>
      </c>
      <c r="I12" s="13">
        <f t="shared" si="0"/>
        <v>8039417.3200000003</v>
      </c>
      <c r="J12" s="13">
        <f t="shared" si="0"/>
        <v>13212216.51</v>
      </c>
      <c r="K12" s="13">
        <f t="shared" si="0"/>
        <v>5813945.6500000004</v>
      </c>
      <c r="L12" s="13">
        <f t="shared" si="0"/>
        <v>4337846.96</v>
      </c>
      <c r="M12" s="13">
        <f t="shared" si="0"/>
        <v>9363350.5999999996</v>
      </c>
      <c r="N12" s="13">
        <f t="shared" si="0"/>
        <v>2304489.0099999998</v>
      </c>
      <c r="O12" s="15">
        <f t="shared" si="0"/>
        <v>1897319.63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2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2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2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2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2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2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2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5.5" x14ac:dyDescent="0.2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2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2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5.5" x14ac:dyDescent="0.2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2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2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5.5" x14ac:dyDescent="0.2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2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2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2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5.5" x14ac:dyDescent="0.2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5.5" x14ac:dyDescent="0.2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2">
      <c r="B47" s="20" t="s">
        <v>46</v>
      </c>
      <c r="C47" s="13">
        <f t="shared" si="1"/>
        <v>28715787.999999996</v>
      </c>
      <c r="D47" s="12">
        <f t="shared" ref="D47:O47" si="8">SUM(D48:D50)</f>
        <v>74983</v>
      </c>
      <c r="E47" s="12">
        <f t="shared" si="8"/>
        <v>3236280</v>
      </c>
      <c r="F47" s="12">
        <f t="shared" si="8"/>
        <v>4448100.38</v>
      </c>
      <c r="G47" s="12">
        <f t="shared" si="8"/>
        <v>2912827</v>
      </c>
      <c r="H47" s="12">
        <f t="shared" si="8"/>
        <v>2756905</v>
      </c>
      <c r="I47" s="12">
        <f t="shared" si="8"/>
        <v>2795993</v>
      </c>
      <c r="J47" s="12">
        <f t="shared" si="8"/>
        <v>2752501.24</v>
      </c>
      <c r="K47" s="12">
        <f t="shared" si="8"/>
        <v>2643246</v>
      </c>
      <c r="L47" s="12">
        <f t="shared" si="8"/>
        <v>2342148</v>
      </c>
      <c r="M47" s="12">
        <f t="shared" si="8"/>
        <v>2092395</v>
      </c>
      <c r="N47" s="12">
        <f t="shared" si="8"/>
        <v>1529789.38</v>
      </c>
      <c r="O47" s="12">
        <f t="shared" si="8"/>
        <v>1130620</v>
      </c>
    </row>
    <row r="48" spans="2:15" x14ac:dyDescent="0.2">
      <c r="B48" s="18" t="s">
        <v>47</v>
      </c>
      <c r="C48" s="11">
        <f t="shared" si="1"/>
        <v>28715787.999999996</v>
      </c>
      <c r="D48" s="27">
        <v>74983</v>
      </c>
      <c r="E48" s="27">
        <v>3236280</v>
      </c>
      <c r="F48" s="27">
        <v>4448100.38</v>
      </c>
      <c r="G48" s="27">
        <v>2912827</v>
      </c>
      <c r="H48" s="27">
        <v>2756905</v>
      </c>
      <c r="I48" s="27">
        <v>2795993</v>
      </c>
      <c r="J48" s="27">
        <v>2752501.24</v>
      </c>
      <c r="K48" s="27">
        <v>2643246</v>
      </c>
      <c r="L48" s="27">
        <v>2342148</v>
      </c>
      <c r="M48" s="27">
        <v>2092395</v>
      </c>
      <c r="N48" s="27">
        <v>1529789.38</v>
      </c>
      <c r="O48" s="28">
        <v>1130620</v>
      </c>
    </row>
    <row r="49" spans="2:15" x14ac:dyDescent="0.2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x14ac:dyDescent="0.2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2">
      <c r="B51" s="16" t="s">
        <v>50</v>
      </c>
      <c r="C51" s="13">
        <f>+D51+E51+F51+G51+H51+I51+J51+K51+L51+M51+N51+O51</f>
        <v>41416682</v>
      </c>
      <c r="D51" s="12">
        <f t="shared" ref="D51:O51" si="9">SUM(D52:D54)</f>
        <v>0</v>
      </c>
      <c r="E51" s="12">
        <f t="shared" si="9"/>
        <v>0</v>
      </c>
      <c r="F51" s="12">
        <f t="shared" si="9"/>
        <v>16566672</v>
      </c>
      <c r="G51" s="12">
        <f t="shared" si="9"/>
        <v>12425004</v>
      </c>
      <c r="H51" s="12">
        <f t="shared" si="9"/>
        <v>0</v>
      </c>
      <c r="I51" s="12">
        <f t="shared" si="9"/>
        <v>0</v>
      </c>
      <c r="J51" s="12">
        <f t="shared" si="9"/>
        <v>6212502</v>
      </c>
      <c r="K51" s="12">
        <f t="shared" si="9"/>
        <v>0</v>
      </c>
      <c r="L51" s="12">
        <f t="shared" si="9"/>
        <v>0</v>
      </c>
      <c r="M51" s="12">
        <f t="shared" si="9"/>
        <v>6212504</v>
      </c>
      <c r="N51" s="12">
        <f t="shared" si="9"/>
        <v>0</v>
      </c>
      <c r="O51" s="17">
        <f t="shared" si="9"/>
        <v>0</v>
      </c>
    </row>
    <row r="52" spans="2:15" x14ac:dyDescent="0.2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2">
      <c r="B53" s="18" t="s">
        <v>52</v>
      </c>
      <c r="C53" s="11">
        <f t="shared" si="1"/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9">
        <v>0</v>
      </c>
    </row>
    <row r="54" spans="2:15" x14ac:dyDescent="0.2">
      <c r="B54" s="18" t="s">
        <v>53</v>
      </c>
      <c r="C54" s="11">
        <f>+D54+E54+F54+G54+H54+I54+J54+K54+L54+M54+N54+O54</f>
        <v>41416682</v>
      </c>
      <c r="D54" s="10">
        <v>0</v>
      </c>
      <c r="E54" s="10">
        <v>0</v>
      </c>
      <c r="F54" s="10">
        <v>16566672</v>
      </c>
      <c r="G54" s="10">
        <v>12425004</v>
      </c>
      <c r="H54" s="10">
        <v>0</v>
      </c>
      <c r="I54" s="10">
        <v>0</v>
      </c>
      <c r="J54" s="10">
        <v>6212502</v>
      </c>
      <c r="K54" s="10">
        <v>0</v>
      </c>
      <c r="L54" s="10">
        <v>0</v>
      </c>
      <c r="M54" s="10">
        <v>6212504</v>
      </c>
      <c r="N54" s="10">
        <v>0</v>
      </c>
      <c r="O54" s="19">
        <v>0</v>
      </c>
    </row>
    <row r="55" spans="2:15" x14ac:dyDescent="0.2">
      <c r="B55" s="16" t="s">
        <v>54</v>
      </c>
      <c r="C55" s="13">
        <f>+D55+E55+F55+G55+H55+I55+J55+K55+L55+M55+N55+O55</f>
        <v>66543495.630000003</v>
      </c>
      <c r="D55" s="12">
        <f t="shared" ref="D55:O55" si="10">SUM(D56:D61)</f>
        <v>9825365.3599999994</v>
      </c>
      <c r="E55" s="12">
        <f t="shared" si="10"/>
        <v>10687331.710000001</v>
      </c>
      <c r="F55" s="12">
        <v>11976508.960000001</v>
      </c>
      <c r="G55" s="12">
        <f t="shared" si="10"/>
        <v>9611176.6199999992</v>
      </c>
      <c r="H55" s="12">
        <f t="shared" si="10"/>
        <v>7186225.9199999999</v>
      </c>
      <c r="I55" s="12">
        <f t="shared" si="10"/>
        <v>5243424.32</v>
      </c>
      <c r="J55" s="12">
        <f t="shared" si="10"/>
        <v>4247213.2699999996</v>
      </c>
      <c r="K55" s="12">
        <f t="shared" si="10"/>
        <v>3170699.65</v>
      </c>
      <c r="L55" s="12">
        <f t="shared" si="10"/>
        <v>1995698.96</v>
      </c>
      <c r="M55" s="12">
        <f t="shared" si="10"/>
        <v>1058451.6000000001</v>
      </c>
      <c r="N55" s="12">
        <f t="shared" si="10"/>
        <v>774699.63</v>
      </c>
      <c r="O55" s="17">
        <f t="shared" si="10"/>
        <v>766699.63</v>
      </c>
    </row>
    <row r="56" spans="2:15" x14ac:dyDescent="0.2">
      <c r="B56" s="18" t="s">
        <v>55</v>
      </c>
      <c r="C56" s="11">
        <f>+D56+E56+F56+G56+H56+I56+J56+K56+L56+M56+N56+O56</f>
        <v>66543495.630000003</v>
      </c>
      <c r="D56" s="10">
        <v>9825365.3599999994</v>
      </c>
      <c r="E56" s="10">
        <v>10687331.710000001</v>
      </c>
      <c r="F56" s="10">
        <v>11976508.960000001</v>
      </c>
      <c r="G56" s="10">
        <v>9611176.6199999992</v>
      </c>
      <c r="H56" s="10">
        <v>7186225.9199999999</v>
      </c>
      <c r="I56" s="10">
        <v>5243424.32</v>
      </c>
      <c r="J56" s="10">
        <v>4247213.2699999996</v>
      </c>
      <c r="K56" s="10">
        <v>3170699.65</v>
      </c>
      <c r="L56" s="10">
        <v>1995698.96</v>
      </c>
      <c r="M56" s="10">
        <v>1058451.6000000001</v>
      </c>
      <c r="N56" s="10">
        <v>774699.63</v>
      </c>
      <c r="O56" s="19">
        <v>766699.63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2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2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3:10" x14ac:dyDescent="0.2">
      <c r="J65" s="10"/>
    </row>
    <row r="74" spans="3:10" x14ac:dyDescent="0.2">
      <c r="C74" s="25"/>
    </row>
    <row r="75" spans="3:10" x14ac:dyDescent="0.2">
      <c r="C75" s="26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GEORGINA GUERRERO SAUCILLO</cp:lastModifiedBy>
  <cp:lastPrinted>2014-03-24T19:07:30Z</cp:lastPrinted>
  <dcterms:created xsi:type="dcterms:W3CDTF">2014-03-14T22:16:36Z</dcterms:created>
  <dcterms:modified xsi:type="dcterms:W3CDTF">2025-05-06T17:42:17Z</dcterms:modified>
</cp:coreProperties>
</file>