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Descarga de formatos Estaos financieros 2025\Información Gasto programatico IV trimestre 2024\"/>
    </mc:Choice>
  </mc:AlternateContent>
  <bookViews>
    <workbookView xWindow="-105" yWindow="-105" windowWidth="23250" windowHeight="12450"/>
  </bookViews>
  <sheets>
    <sheet name="GCP" sheetId="1" r:id="rId1"/>
  </sheets>
  <definedNames>
    <definedName name="_xlnm.Print_Area" localSheetId="0">GCP!$A$1:$G$54</definedName>
  </definedNames>
  <calcPr calcId="162913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<sst xmlns="http://schemas.openxmlformats.org/spreadsheetml/2006/main" count="45" uniqueCount="45">
  <si>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</si>
  <si>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</si>
  <si>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</si>
  <si>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</si>
  <si>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</si>
  <si>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</si>
  <si>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</si>
  <si>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</si>
  <si>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</si>
  <si>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</si>
  <si>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</si>
  <si>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</si>
  <si>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</si>
  <si>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</si>
  <si>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</si>
  <si>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</si>
  <si>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</si>
  <si>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</si>
  <si>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</si>
  <si>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</si>
  <si>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</si>
  <si>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</si>
  <si>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</si>
  <si>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</si>
  <si>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</si>
  <si>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</si>
  <si>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</si>
  <si>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</si>
  <si>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</si>
  <si>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</si>
  <si>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</si>
  <si>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</si>
  <si>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</si>
  <si>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</si>
  <si>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</si>
  <si>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</si>
  <si>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</si>
  <si>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</si>
  <si>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</si>
  <si>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“Bajo protesta de decir verdad declaramos que los Estados Financieros y sus notas, son razonablemente correctos y son responsabilidad del emisor”</t>
  </si>
  <si>
    <t>UNIVERSIDAD POLITÉCNICA DE GUANAJUATO
Gasto por Categoría Programática
Del 1 de Enero al 31 de Diciembre de 2024</t>
  </si>
  <si>
    <t>MTRO. IGNACIO LÓPEZ VALDOVINOS</t>
  </si>
  <si>
    <t>RECTOR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</si>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</sst>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165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3" borderId="5" xfId="9" applyFont="1" applyFill="1" applyBorder="1" applyAlignment="1">
      <alignment horizontal="center" vertical="center"/>
    </xf>
    <xf numFmtId="0" fontId="7" fillId="0" borderId="7" xfId="9" applyFont="1" applyBorder="1"/>
    <xf numFmtId="0" fontId="7" fillId="0" borderId="7" xfId="8" applyFont="1" applyBorder="1" applyAlignment="1" applyProtection="1">
      <alignment horizontal="left" vertical="top" indent="1"/>
      <protection hidden="1"/>
    </xf>
    <xf numFmtId="0" fontId="2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0" fontId="0" fillId="0" borderId="4" xfId="0" applyBorder="1" applyAlignment="1">
      <alignment horizontal="center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8" fillId="0" borderId="0" xfId="23" applyFont="1" applyFill="1" applyBorder="1" applyAlignment="1" applyProtection="1">
      <alignment horizontal="center" vertical="top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</cellXfs>
  <cellStyles count="24">
    <cellStyle name="=C:\WINNT\SYSTEM32\COMMAND.COM" xfId="17"/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2 3" xfId="2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tabSelected="1" zoomScaleNormal="100" zoomScaleSheetLayoutView="90" workbookViewId="0">
      <selection activeCell="I32" sqref="I32"/>
    </sheetView>
  </sheetViews>
  <sheetFormatPr baseColWidth="10" defaultColWidth="11.42578125" defaultRowHeight="11.25" x14ac:dyDescent="0.2"/>
  <cols>
    <col min="1" max="1" width="62.42578125" style="1" customWidth="1"/>
    <col min="2" max="2" width="11.7109375" style="1" bestFit="1" customWidth="1"/>
    <col min="3" max="3" width="18.7109375" style="1" customWidth="1"/>
    <col min="4" max="4" width="11.7109375" style="1" bestFit="1" customWidth="1"/>
    <col min="5" max="6" width="11.7109375" style="2" bestFit="1" customWidth="1"/>
    <col min="7" max="7" width="12.5703125" style="2" customWidth="1"/>
    <col min="8" max="16384" width="11.42578125" style="1"/>
  </cols>
  <sheetData>
    <row r="1" spans="1:7" ht="50.1" customHeight="1" x14ac:dyDescent="0.2">
      <c r="A1" s="20" t="s">
        <v>40</v>
      </c>
      <c r="B1" s="21"/>
      <c r="C1" s="21"/>
      <c r="D1" s="21"/>
      <c r="E1" s="21"/>
      <c r="F1" s="21"/>
      <c r="G1" s="22"/>
    </row>
    <row r="2" spans="1:7" ht="15" customHeight="1" x14ac:dyDescent="0.2">
      <c r="A2" s="23"/>
      <c r="B2" s="21" t="s">
        <v>31</v>
      </c>
      <c r="C2" s="21"/>
      <c r="D2" s="21"/>
      <c r="E2" s="21"/>
      <c r="F2" s="21"/>
      <c r="G2" s="27" t="s">
        <v>30</v>
      </c>
    </row>
    <row r="3" spans="1:7" ht="24.95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8"/>
    </row>
    <row r="4" spans="1:7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7" x14ac:dyDescent="0.2">
      <c r="A5" s="13"/>
      <c r="B5" s="12"/>
      <c r="C5" s="12"/>
      <c r="D5" s="12"/>
      <c r="E5" s="12"/>
      <c r="F5" s="12"/>
      <c r="G5" s="12"/>
    </row>
    <row r="6" spans="1:7" x14ac:dyDescent="0.2">
      <c r="A6" s="14" t="s">
        <v>25</v>
      </c>
      <c r="B6" s="5">
        <f>+B7+B10+B19+B23+B26+B31</f>
        <v>130768032.63</v>
      </c>
      <c r="C6" s="5">
        <f t="shared" ref="C6:G6" si="0">+C7+C10+C19+C23+C26+C31</f>
        <v>36683298.700000003</v>
      </c>
      <c r="D6" s="5">
        <f t="shared" si="0"/>
        <v>167451331.32999998</v>
      </c>
      <c r="E6" s="5">
        <f t="shared" si="0"/>
        <v>159458115.38</v>
      </c>
      <c r="F6" s="5">
        <f t="shared" si="0"/>
        <v>159458115.38</v>
      </c>
      <c r="G6" s="5">
        <f t="shared" si="0"/>
        <v>7993215.9499999983</v>
      </c>
    </row>
    <row r="7" spans="1:7" x14ac:dyDescent="0.2">
      <c r="A7" s="15" t="s">
        <v>0</v>
      </c>
      <c r="B7" s="8">
        <f>SUM(B8:B9)</f>
        <v>0</v>
      </c>
      <c r="C7" s="8">
        <f>SUM(C8:C9)</f>
        <v>0</v>
      </c>
      <c r="D7" s="8">
        <f t="shared" ref="D7:G7" si="1">SUM(D8:D9)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 x14ac:dyDescent="0.2">
      <c r="A8" s="16" t="s">
        <v>1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16" t="s">
        <v>2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15" t="s">
        <v>3</v>
      </c>
      <c r="B10" s="8">
        <f>SUM(B11:B18)</f>
        <v>96888733.579999998</v>
      </c>
      <c r="C10" s="8">
        <f>SUM(C11:C18)</f>
        <v>18144147.93</v>
      </c>
      <c r="D10" s="8">
        <f t="shared" ref="D10:G10" si="2">SUM(D11:D18)</f>
        <v>115032881.50999999</v>
      </c>
      <c r="E10" s="8">
        <f t="shared" si="2"/>
        <v>111424997.72</v>
      </c>
      <c r="F10" s="8">
        <f t="shared" si="2"/>
        <v>111424997.72</v>
      </c>
      <c r="G10" s="8">
        <f t="shared" si="2"/>
        <v>3607883.7900000019</v>
      </c>
    </row>
    <row r="11" spans="1:7" x14ac:dyDescent="0.2">
      <c r="A11" s="16" t="s">
        <v>4</v>
      </c>
      <c r="B11" s="9">
        <v>91653497.280000001</v>
      </c>
      <c r="C11" s="9">
        <v>17956579.77</v>
      </c>
      <c r="D11" s="9">
        <f t="shared" ref="D11:D18" si="3">B11+C11</f>
        <v>109610077.05</v>
      </c>
      <c r="E11" s="9">
        <v>106829133.48999999</v>
      </c>
      <c r="F11" s="9">
        <v>106829133.48999999</v>
      </c>
      <c r="G11" s="9">
        <f t="shared" ref="G11:G18" si="4">D11-E11</f>
        <v>2780943.5600000024</v>
      </c>
    </row>
    <row r="12" spans="1:7" x14ac:dyDescent="0.2">
      <c r="A12" s="16" t="s">
        <v>5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9">
        <f t="shared" si="4"/>
        <v>0</v>
      </c>
    </row>
    <row r="13" spans="1:7" x14ac:dyDescent="0.2">
      <c r="A13" s="16" t="s">
        <v>6</v>
      </c>
      <c r="B13" s="9">
        <v>5235236.3</v>
      </c>
      <c r="C13" s="9">
        <v>187568.16</v>
      </c>
      <c r="D13" s="9">
        <f t="shared" si="3"/>
        <v>5422804.46</v>
      </c>
      <c r="E13" s="9">
        <v>4595864.2300000004</v>
      </c>
      <c r="F13" s="9">
        <v>4595864.2300000004</v>
      </c>
      <c r="G13" s="9">
        <f t="shared" si="4"/>
        <v>826940.22999999952</v>
      </c>
    </row>
    <row r="14" spans="1:7" x14ac:dyDescent="0.2">
      <c r="A14" s="16" t="s">
        <v>7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9">
        <f t="shared" si="4"/>
        <v>0</v>
      </c>
    </row>
    <row r="15" spans="1:7" x14ac:dyDescent="0.2">
      <c r="A15" s="16" t="s">
        <v>8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9">
        <f t="shared" si="4"/>
        <v>0</v>
      </c>
    </row>
    <row r="16" spans="1:7" x14ac:dyDescent="0.2">
      <c r="A16" s="16" t="s">
        <v>9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9">
        <f t="shared" si="4"/>
        <v>0</v>
      </c>
    </row>
    <row r="17" spans="1:7" x14ac:dyDescent="0.2">
      <c r="A17" s="16" t="s">
        <v>10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9">
        <f t="shared" si="4"/>
        <v>0</v>
      </c>
    </row>
    <row r="18" spans="1:7" x14ac:dyDescent="0.2">
      <c r="A18" s="16" t="s">
        <v>11</v>
      </c>
      <c r="B18" s="9">
        <v>0</v>
      </c>
      <c r="C18" s="9">
        <v>0</v>
      </c>
      <c r="D18" s="9">
        <f t="shared" si="3"/>
        <v>0</v>
      </c>
      <c r="E18" s="9">
        <v>0</v>
      </c>
      <c r="F18" s="9">
        <v>0</v>
      </c>
      <c r="G18" s="9">
        <f t="shared" si="4"/>
        <v>0</v>
      </c>
    </row>
    <row r="19" spans="1:7" x14ac:dyDescent="0.2">
      <c r="A19" s="15" t="s">
        <v>12</v>
      </c>
      <c r="B19" s="8">
        <f>SUM(B20:B22)</f>
        <v>33879299.049999997</v>
      </c>
      <c r="C19" s="8">
        <f>SUM(C20:C22)</f>
        <v>18539150.77</v>
      </c>
      <c r="D19" s="8">
        <f t="shared" ref="D19:G19" si="5">SUM(D20:D22)</f>
        <v>52418449.819999993</v>
      </c>
      <c r="E19" s="8">
        <f t="shared" si="5"/>
        <v>48033117.659999996</v>
      </c>
      <c r="F19" s="8">
        <f t="shared" si="5"/>
        <v>48033117.659999996</v>
      </c>
      <c r="G19" s="8">
        <f t="shared" si="5"/>
        <v>4385332.1599999964</v>
      </c>
    </row>
    <row r="20" spans="1:7" x14ac:dyDescent="0.2">
      <c r="A20" s="16" t="s">
        <v>13</v>
      </c>
      <c r="B20" s="9">
        <v>33879299.049999997</v>
      </c>
      <c r="C20" s="9">
        <v>18539150.77</v>
      </c>
      <c r="D20" s="9">
        <f t="shared" ref="D20:D22" si="6">B20+C20</f>
        <v>52418449.819999993</v>
      </c>
      <c r="E20" s="9">
        <v>48033117.659999996</v>
      </c>
      <c r="F20" s="9">
        <v>48033117.659999996</v>
      </c>
      <c r="G20" s="9">
        <f t="shared" ref="G20:G22" si="7">D20-E20</f>
        <v>4385332.1599999964</v>
      </c>
    </row>
    <row r="21" spans="1:7" x14ac:dyDescent="0.2">
      <c r="A21" s="16" t="s">
        <v>14</v>
      </c>
      <c r="B21" s="9">
        <v>0</v>
      </c>
      <c r="C21" s="9">
        <v>0</v>
      </c>
      <c r="D21" s="9">
        <f t="shared" si="6"/>
        <v>0</v>
      </c>
      <c r="E21" s="9">
        <v>0</v>
      </c>
      <c r="F21" s="9">
        <v>0</v>
      </c>
      <c r="G21" s="9">
        <f t="shared" si="7"/>
        <v>0</v>
      </c>
    </row>
    <row r="22" spans="1:7" x14ac:dyDescent="0.2">
      <c r="A22" s="16" t="s">
        <v>15</v>
      </c>
      <c r="B22" s="9">
        <v>0</v>
      </c>
      <c r="C22" s="9">
        <v>0</v>
      </c>
      <c r="D22" s="9">
        <f t="shared" si="6"/>
        <v>0</v>
      </c>
      <c r="E22" s="9">
        <v>0</v>
      </c>
      <c r="F22" s="9">
        <v>0</v>
      </c>
      <c r="G22" s="9">
        <f t="shared" si="7"/>
        <v>0</v>
      </c>
    </row>
    <row r="23" spans="1:7" x14ac:dyDescent="0.2">
      <c r="A23" s="15" t="s">
        <v>16</v>
      </c>
      <c r="B23" s="8">
        <f>SUM(B24:B25)</f>
        <v>0</v>
      </c>
      <c r="C23" s="8">
        <f>SUM(C24:C25)</f>
        <v>0</v>
      </c>
      <c r="D23" s="8">
        <f t="shared" ref="D23:G23" si="8">SUM(D24:D25)</f>
        <v>0</v>
      </c>
      <c r="E23" s="8">
        <f t="shared" si="8"/>
        <v>0</v>
      </c>
      <c r="F23" s="8">
        <f t="shared" si="8"/>
        <v>0</v>
      </c>
      <c r="G23" s="8">
        <f t="shared" si="8"/>
        <v>0</v>
      </c>
    </row>
    <row r="24" spans="1:7" x14ac:dyDescent="0.2">
      <c r="A24" s="16" t="s">
        <v>17</v>
      </c>
      <c r="B24" s="9">
        <v>0</v>
      </c>
      <c r="C24" s="9">
        <v>0</v>
      </c>
      <c r="D24" s="9">
        <f t="shared" ref="D24:D25" si="9">B24+C24</f>
        <v>0</v>
      </c>
      <c r="E24" s="9">
        <v>0</v>
      </c>
      <c r="F24" s="9">
        <v>0</v>
      </c>
      <c r="G24" s="9">
        <f t="shared" ref="G24:G25" si="10">D24-E24</f>
        <v>0</v>
      </c>
    </row>
    <row r="25" spans="1:7" x14ac:dyDescent="0.2">
      <c r="A25" s="16" t="s">
        <v>18</v>
      </c>
      <c r="B25" s="9">
        <v>0</v>
      </c>
      <c r="C25" s="9">
        <v>0</v>
      </c>
      <c r="D25" s="9">
        <f t="shared" si="9"/>
        <v>0</v>
      </c>
      <c r="E25" s="9">
        <v>0</v>
      </c>
      <c r="F25" s="9">
        <v>0</v>
      </c>
      <c r="G25" s="9">
        <f t="shared" si="10"/>
        <v>0</v>
      </c>
    </row>
    <row r="26" spans="1:7" x14ac:dyDescent="0.2">
      <c r="A26" s="15" t="s">
        <v>19</v>
      </c>
      <c r="B26" s="8">
        <f>SUM(B27:B30)</f>
        <v>0</v>
      </c>
      <c r="C26" s="8">
        <f>SUM(C27:C30)</f>
        <v>0</v>
      </c>
      <c r="D26" s="8">
        <f t="shared" ref="D26:G26" si="11">SUM(D27:D30)</f>
        <v>0</v>
      </c>
      <c r="E26" s="8">
        <f t="shared" si="11"/>
        <v>0</v>
      </c>
      <c r="F26" s="8">
        <f t="shared" si="11"/>
        <v>0</v>
      </c>
      <c r="G26" s="8">
        <f t="shared" si="11"/>
        <v>0</v>
      </c>
    </row>
    <row r="27" spans="1:7" x14ac:dyDescent="0.2">
      <c r="A27" s="16" t="s">
        <v>20</v>
      </c>
      <c r="B27" s="9">
        <v>0</v>
      </c>
      <c r="C27" s="9">
        <v>0</v>
      </c>
      <c r="D27" s="9">
        <f t="shared" ref="D27:D30" si="12">B27+C27</f>
        <v>0</v>
      </c>
      <c r="E27" s="9">
        <v>0</v>
      </c>
      <c r="F27" s="9">
        <v>0</v>
      </c>
      <c r="G27" s="9">
        <f t="shared" ref="G27:G30" si="13">D27-E27</f>
        <v>0</v>
      </c>
    </row>
    <row r="28" spans="1:7" x14ac:dyDescent="0.2">
      <c r="A28" s="16" t="s">
        <v>21</v>
      </c>
      <c r="B28" s="9">
        <v>0</v>
      </c>
      <c r="C28" s="9">
        <v>0</v>
      </c>
      <c r="D28" s="9">
        <f t="shared" si="12"/>
        <v>0</v>
      </c>
      <c r="E28" s="9">
        <v>0</v>
      </c>
      <c r="F28" s="9">
        <v>0</v>
      </c>
      <c r="G28" s="9">
        <f t="shared" si="13"/>
        <v>0</v>
      </c>
    </row>
    <row r="29" spans="1:7" x14ac:dyDescent="0.2">
      <c r="A29" s="16" t="s">
        <v>22</v>
      </c>
      <c r="B29" s="9">
        <v>0</v>
      </c>
      <c r="C29" s="9">
        <v>0</v>
      </c>
      <c r="D29" s="9">
        <f t="shared" si="12"/>
        <v>0</v>
      </c>
      <c r="E29" s="9">
        <v>0</v>
      </c>
      <c r="F29" s="9">
        <v>0</v>
      </c>
      <c r="G29" s="9">
        <f t="shared" si="13"/>
        <v>0</v>
      </c>
    </row>
    <row r="30" spans="1:7" x14ac:dyDescent="0.2">
      <c r="A30" s="16" t="s">
        <v>23</v>
      </c>
      <c r="B30" s="9">
        <v>0</v>
      </c>
      <c r="C30" s="9">
        <v>0</v>
      </c>
      <c r="D30" s="9">
        <f t="shared" si="12"/>
        <v>0</v>
      </c>
      <c r="E30" s="9">
        <v>0</v>
      </c>
      <c r="F30" s="9">
        <v>0</v>
      </c>
      <c r="G30" s="9">
        <f t="shared" si="13"/>
        <v>0</v>
      </c>
    </row>
    <row r="31" spans="1:7" x14ac:dyDescent="0.2">
      <c r="A31" s="15" t="s">
        <v>35</v>
      </c>
      <c r="B31" s="8">
        <f>SUM(B32)</f>
        <v>0</v>
      </c>
      <c r="C31" s="8">
        <f t="shared" ref="C31:G31" si="14">SUM(C32)</f>
        <v>0</v>
      </c>
      <c r="D31" s="8">
        <f t="shared" si="14"/>
        <v>0</v>
      </c>
      <c r="E31" s="8">
        <f t="shared" si="14"/>
        <v>0</v>
      </c>
      <c r="F31" s="8">
        <f t="shared" si="14"/>
        <v>0</v>
      </c>
      <c r="G31" s="8">
        <f t="shared" si="14"/>
        <v>0</v>
      </c>
    </row>
    <row r="32" spans="1:7" x14ac:dyDescent="0.2">
      <c r="A32" s="16" t="s">
        <v>24</v>
      </c>
      <c r="B32" s="9">
        <v>0</v>
      </c>
      <c r="C32" s="9">
        <v>0</v>
      </c>
      <c r="D32" s="9">
        <f t="shared" ref="D32:D35" si="15">B32+C32</f>
        <v>0</v>
      </c>
      <c r="E32" s="9">
        <v>0</v>
      </c>
      <c r="F32" s="9">
        <v>0</v>
      </c>
      <c r="G32" s="9">
        <f t="shared" ref="G32:G35" si="16">D32-E32</f>
        <v>0</v>
      </c>
    </row>
    <row r="33" spans="1:7" x14ac:dyDescent="0.2">
      <c r="A33" s="17" t="s">
        <v>36</v>
      </c>
      <c r="B33" s="8">
        <v>0</v>
      </c>
      <c r="C33" s="8">
        <v>0</v>
      </c>
      <c r="D33" s="8">
        <f t="shared" si="15"/>
        <v>0</v>
      </c>
      <c r="E33" s="8">
        <v>0</v>
      </c>
      <c r="F33" s="8">
        <v>0</v>
      </c>
      <c r="G33" s="8">
        <f t="shared" si="16"/>
        <v>0</v>
      </c>
    </row>
    <row r="34" spans="1:7" x14ac:dyDescent="0.2">
      <c r="A34" s="17" t="s">
        <v>37</v>
      </c>
      <c r="B34" s="8">
        <v>0</v>
      </c>
      <c r="C34" s="8">
        <v>0</v>
      </c>
      <c r="D34" s="8">
        <f t="shared" si="15"/>
        <v>0</v>
      </c>
      <c r="E34" s="8">
        <v>0</v>
      </c>
      <c r="F34" s="8">
        <v>0</v>
      </c>
      <c r="G34" s="8">
        <f t="shared" si="16"/>
        <v>0</v>
      </c>
    </row>
    <row r="35" spans="1:7" x14ac:dyDescent="0.2">
      <c r="A35" s="17" t="s">
        <v>38</v>
      </c>
      <c r="B35" s="8">
        <v>0</v>
      </c>
      <c r="C35" s="8">
        <v>0</v>
      </c>
      <c r="D35" s="8">
        <f t="shared" si="15"/>
        <v>0</v>
      </c>
      <c r="E35" s="8">
        <v>0</v>
      </c>
      <c r="F35" s="8">
        <v>0</v>
      </c>
      <c r="G35" s="8">
        <f t="shared" si="16"/>
        <v>0</v>
      </c>
    </row>
    <row r="36" spans="1:7" x14ac:dyDescent="0.2">
      <c r="A36" s="18"/>
      <c r="B36" s="8"/>
      <c r="C36" s="8"/>
      <c r="D36" s="8"/>
      <c r="E36" s="8"/>
      <c r="F36" s="8"/>
      <c r="G36" s="8"/>
    </row>
    <row r="37" spans="1:7" ht="13.5" customHeight="1" x14ac:dyDescent="0.25">
      <c r="A37" s="19"/>
      <c r="B37" s="10">
        <f t="shared" ref="B37:G37" si="17">+B6+B33+B34+B35</f>
        <v>130768032.63</v>
      </c>
      <c r="C37" s="10">
        <f t="shared" si="17"/>
        <v>36683298.700000003</v>
      </c>
      <c r="D37" s="10">
        <f t="shared" si="17"/>
        <v>167451331.32999998</v>
      </c>
      <c r="E37" s="10">
        <f t="shared" si="17"/>
        <v>159458115.38</v>
      </c>
      <c r="F37" s="10">
        <f t="shared" si="17"/>
        <v>159458115.38</v>
      </c>
      <c r="G37" s="10">
        <f t="shared" si="17"/>
        <v>7993215.9499999983</v>
      </c>
    </row>
    <row r="39" spans="1:7" x14ac:dyDescent="0.2">
      <c r="A39" s="11" t="s">
        <v>39</v>
      </c>
    </row>
    <row r="53" spans="1:7" ht="12.75" x14ac:dyDescent="0.2">
      <c r="A53" s="26" t="s">
        <v>41</v>
      </c>
      <c r="B53" s="26"/>
      <c r="E53" s="26" t="s">
        <v>43</v>
      </c>
      <c r="F53" s="26"/>
      <c r="G53" s="26"/>
    </row>
    <row r="54" spans="1:7" ht="12.75" x14ac:dyDescent="0.2">
      <c r="A54" s="26" t="s">
        <v>42</v>
      </c>
      <c r="B54" s="26"/>
      <c r="E54" s="26" t="s">
        <v>44</v>
      </c>
      <c r="F54" s="26"/>
      <c r="G54" s="26"/>
    </row>
  </sheetData>
  <sheetProtection formatCells="0" formatColumns="0" formatRows="0" autoFilter="0"/>
  <protectedRanges>
    <protectedRange sqref="A55:G65491 A38:G54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A1:G1"/>
    <mergeCell ref="A2:A4"/>
    <mergeCell ref="A53:B53"/>
    <mergeCell ref="A54:B54"/>
    <mergeCell ref="E53:G53"/>
    <mergeCell ref="E54:G54"/>
    <mergeCell ref="B2:F2"/>
    <mergeCell ref="G2:G3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2025-01-25T16:02:44Z</cp:lastPrinted>
  <dcterms:created xsi:type="dcterms:W3CDTF">2012-12-11T21:13:37Z</dcterms:created>
  <dcterms:modified xsi:type="dcterms:W3CDTF">2025-01-28T17:02:43Z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