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Diciembre\5.-INFORMACION PRESUPUESTAL\"/>
    </mc:Choice>
  </mc:AlternateContent>
  <bookViews>
    <workbookView xWindow="0" yWindow="0" windowWidth="19200" windowHeight="7050"/>
  </bookViews>
  <sheets>
    <sheet name="EAI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D28" i="1"/>
  <c r="G35" i="1" l="1"/>
  <c r="D35" i="1"/>
  <c r="G34" i="1"/>
  <c r="D34" i="1"/>
  <c r="G33" i="1"/>
  <c r="D33" i="1"/>
  <c r="G32" i="1"/>
  <c r="D32" i="1"/>
  <c r="G29" i="1"/>
  <c r="D29" i="1"/>
  <c r="G27" i="1"/>
  <c r="D27" i="1"/>
  <c r="G26" i="1"/>
  <c r="D26" i="1"/>
  <c r="G25" i="1"/>
  <c r="D25" i="1"/>
  <c r="G24" i="1"/>
  <c r="D24" i="1"/>
  <c r="G23" i="1"/>
  <c r="D23" i="1"/>
  <c r="G22" i="1"/>
  <c r="D22" i="1"/>
  <c r="G17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D5" i="1"/>
  <c r="B40" i="1" l="1"/>
  <c r="F40" i="1" l="1"/>
  <c r="E40" i="1"/>
  <c r="B31" i="1"/>
  <c r="D40" i="1" l="1"/>
  <c r="C40" i="1" l="1"/>
  <c r="C16" i="1" l="1"/>
  <c r="E16" i="1"/>
  <c r="F16" i="1"/>
  <c r="B16" i="1"/>
  <c r="C37" i="1" l="1"/>
  <c r="B37" i="1"/>
  <c r="G38" i="1" l="1"/>
  <c r="G40" i="1" s="1"/>
  <c r="G41" i="1" s="1"/>
  <c r="D38" i="1"/>
  <c r="F37" i="1"/>
  <c r="E37" i="1"/>
  <c r="F31" i="1"/>
  <c r="E31" i="1"/>
  <c r="C31" i="1"/>
  <c r="F21" i="1"/>
  <c r="E21" i="1"/>
  <c r="C21" i="1"/>
  <c r="B21" i="1"/>
  <c r="D21" i="1" l="1"/>
  <c r="G16" i="1"/>
  <c r="D16" i="1"/>
  <c r="D37" i="1"/>
  <c r="G21" i="1"/>
  <c r="G31" i="1"/>
  <c r="D31" i="1"/>
  <c r="G37" i="1"/>
</calcChain>
</file>

<file path=xl/sharedStrings.xml><?xml version="1.0" encoding="utf-8"?>
<sst xmlns="http://schemas.openxmlformats.org/spreadsheetml/2006/main" count="67" uniqueCount="44">
  <si>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</si>
  <si>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</si>
  <si>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</si>
  <si>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</si>
  <si>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</si>
  <si>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</si>
  <si>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</si>
  <si>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</si>
  <si>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(3 = 1 + 2)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</si>
  <si>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</si>
  <si>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</si>
  <si>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</si>
  <si>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</si>
  <si>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</si>
  <si>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</si>
  <si>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</si>
  <si>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</si>
  <si>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</si>
  <si>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</si>
  <si>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</si>
  <si>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</si>
  <si>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</si>
  <si>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</si>
  <si>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</si>
  <si>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</si>
  <si>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</si>
  <si>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</si>
  <si>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</si>
  <si>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</si>
  <si>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</si>
  <si>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</si>
  <si>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t>1</t>
    </r>
    <r>
      <rPr>
        <sz val="8"/>
        <color rgb="FF000000"/>
        <rFont val="Arial"/>
        <family val="2"/>
      </rPr>
      <t xml:space="preserve"> Incluye intereses que generan las cuentas bancarias de los entes públicos en productos.</t>
    </r>
  </si>
  <si>
    <r>
      <t>2</t>
    </r>
    <r>
      <rPr>
        <sz val="8"/>
        <color rgb="FF000000"/>
        <rFont val="Arial"/>
        <family val="2"/>
      </rPr>
      <t xml:space="preserve"> Incluye donativos en efectivo del Poder Ejecutivo, entre otros aprovechamientos.</t>
    </r>
  </si>
  <si>
    <r>
      <t>3</t>
    </r>
    <r>
      <rPr>
        <sz val="8"/>
        <color rgb="FF000000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</si>
  <si>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“Bajo protesta de decir verdad declaramos que los Estados Financieros y sus notas, son razonablemente correctos y son responsabilidad del emisor”.</t>
  </si>
  <si>
    <t xml:space="preserve">       MTRO. IGNACIO LÓPEZ VALDOVINOS</t>
  </si>
  <si>
    <t>LIC. DANIEL RODOLFO TORRES CHONA</t>
  </si>
  <si>
    <t xml:space="preserve">                               RECTOR</t>
  </si>
  <si>
    <t xml:space="preserve">    SECRETARIO ADMINISTRATIVO</t>
  </si>
  <si>
    <t>(1)</t>
  </si>
  <si>
    <t>(2)</t>
  </si>
  <si>
    <t>(4)</t>
  </si>
  <si>
    <t>(5)</t>
  </si>
  <si>
    <t>UNIVERSIDAD POLITÉCNICA DE GUANAJUATO
Estado Analitico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</si>
</sst>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rgb="FF000000"/>
      <name val="Arial"/>
      <family val="2"/>
    </font>
    <font>
      <sz val="8"/>
      <color theme="1"/>
      <name val="Arial"/>
      <family val="2"/>
    </font>
    <font>
      <vertAlign val="superscript"/>
      <sz val="12"/>
      <color rgb="FF000000"/>
      <name val="Arial"/>
      <family val="2"/>
    </font>
    <font>
      <sz val="10"/>
      <name val="Arial"/>
      <family val="2"/>
    </font>
    <font>
      <b/>
      <sz val="8"/>
      <color rgb="FF525252"/>
      <name val="Arial"/>
      <family val="2"/>
    </font>
    <font>
      <sz val="7"/>
      <color rgb="FF525252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9" fillId="0" borderId="0"/>
  </cellStyleXfs>
  <cellXfs count="63">
    <xf numFmtId="0" fontId="0" fillId="0" borderId="0" xfId="0"/>
    <xf numFmtId="164" fontId="9" fillId="0" borderId="9" xfId="1" applyNumberFormat="1" applyFont="1" applyFill="1" applyBorder="1" applyAlignment="1" applyProtection="1">
      <alignment vertical="top"/>
      <protection locked="0"/>
    </xf>
    <xf numFmtId="164" fontId="4" fillId="0" borderId="8" xfId="0" applyNumberFormat="1" applyFont="1" applyBorder="1" applyAlignment="1">
      <alignment vertical="top"/>
    </xf>
    <xf numFmtId="164" fontId="12" fillId="0" borderId="0" xfId="0" applyNumberFormat="1" applyFont="1"/>
    <xf numFmtId="164" fontId="4" fillId="0" borderId="3" xfId="1" applyNumberFormat="1" applyFont="1" applyFill="1" applyBorder="1" applyAlignment="1" applyProtection="1">
      <alignment vertical="top"/>
      <protection locked="0"/>
    </xf>
    <xf numFmtId="164" fontId="5" fillId="0" borderId="6" xfId="1" applyNumberFormat="1" applyFont="1" applyFill="1" applyBorder="1" applyAlignment="1" applyProtection="1">
      <alignment vertical="top"/>
      <protection locked="0"/>
    </xf>
    <xf numFmtId="164" fontId="4" fillId="0" borderId="6" xfId="1" applyNumberFormat="1" applyFont="1" applyFill="1" applyBorder="1" applyAlignment="1" applyProtection="1">
      <alignment vertical="top"/>
      <protection locked="0"/>
    </xf>
    <xf numFmtId="164" fontId="5" fillId="0" borderId="2" xfId="0" applyNumberFormat="1" applyFont="1" applyBorder="1" applyAlignment="1">
      <alignment vertical="top"/>
    </xf>
    <xf numFmtId="164" fontId="5" fillId="0" borderId="10" xfId="0" applyNumberFormat="1" applyFont="1" applyBorder="1" applyAlignment="1">
      <alignment vertical="top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vertical="top"/>
    </xf>
    <xf numFmtId="0" fontId="5" fillId="0" borderId="2" xfId="0" applyNumberFormat="1" applyFont="1" applyBorder="1" applyAlignment="1">
      <alignment vertical="top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8" fillId="0" borderId="0" xfId="0" applyNumberFormat="1" applyFont="1" applyAlignment="1">
      <alignment vertical="top"/>
    </xf>
    <xf numFmtId="0" fontId="0" fillId="0" borderId="0" xfId="0" applyNumberFormat="1"/>
    <xf numFmtId="0" fontId="5" fillId="0" borderId="0" xfId="2" applyNumberFormat="1" applyFont="1" applyFill="1" applyBorder="1" applyAlignment="1" applyProtection="1">
      <alignment vertical="top"/>
      <protection locked="0"/>
    </xf>
    <xf numFmtId="0" fontId="9" fillId="0" borderId="0" xfId="3" applyNumberFormat="1" applyFont="1"/>
    <xf numFmtId="164" fontId="13" fillId="0" borderId="0" xfId="0" applyNumberFormat="1" applyFont="1"/>
    <xf numFmtId="164" fontId="0" fillId="0" borderId="0" xfId="0" applyNumberFormat="1"/>
    <xf numFmtId="0" fontId="5" fillId="0" borderId="0" xfId="0" applyNumberFormat="1" applyFont="1" applyBorder="1" applyAlignment="1">
      <alignment vertical="top"/>
    </xf>
    <xf numFmtId="164" fontId="12" fillId="0" borderId="8" xfId="0" applyNumberFormat="1" applyFont="1" applyBorder="1"/>
    <xf numFmtId="0" fontId="4" fillId="3" borderId="7" xfId="1" quotePrefix="1" applyFont="1" applyFill="1" applyBorder="1" applyAlignment="1">
      <alignment horizontal="center" vertical="center" wrapText="1"/>
    </xf>
    <xf numFmtId="0" fontId="4" fillId="3" borderId="8" xfId="1" quotePrefix="1" applyFont="1" applyFill="1" applyBorder="1" applyAlignment="1">
      <alignment horizontal="center" vertical="center" wrapText="1"/>
    </xf>
    <xf numFmtId="4" fontId="9" fillId="0" borderId="3" xfId="1" applyNumberFormat="1" applyFont="1" applyFill="1" applyBorder="1" applyAlignment="1" applyProtection="1">
      <alignment vertical="top"/>
      <protection locked="0"/>
    </xf>
    <xf numFmtId="4" fontId="9" fillId="0" borderId="6" xfId="1" applyNumberFormat="1" applyFont="1" applyFill="1" applyBorder="1" applyAlignment="1" applyProtection="1">
      <alignment vertical="top"/>
      <protection locked="0"/>
    </xf>
    <xf numFmtId="4" fontId="5" fillId="0" borderId="6" xfId="1" applyNumberFormat="1" applyFont="1" applyFill="1" applyBorder="1" applyAlignment="1" applyProtection="1">
      <alignment vertical="top"/>
      <protection locked="0"/>
    </xf>
    <xf numFmtId="0" fontId="14" fillId="0" borderId="0" xfId="2" applyNumberFormat="1" applyFont="1" applyFill="1" applyBorder="1" applyAlignment="1" applyProtection="1">
      <alignment vertical="top"/>
      <protection locked="0"/>
    </xf>
    <xf numFmtId="164" fontId="3" fillId="0" borderId="0" xfId="0" applyNumberFormat="1" applyFont="1" applyAlignment="1">
      <alignment vertical="top"/>
    </xf>
    <xf numFmtId="164" fontId="9" fillId="4" borderId="9" xfId="1" applyNumberFormat="1" applyFont="1" applyFill="1" applyBorder="1" applyAlignment="1" applyProtection="1">
      <alignment vertical="top"/>
      <protection locked="0"/>
    </xf>
    <xf numFmtId="164" fontId="4" fillId="4" borderId="8" xfId="0" applyNumberFormat="1" applyFont="1" applyFill="1" applyBorder="1" applyAlignment="1">
      <alignment vertical="top"/>
    </xf>
    <xf numFmtId="164" fontId="12" fillId="4" borderId="8" xfId="0" applyNumberFormat="1" applyFont="1" applyFill="1" applyBorder="1"/>
    <xf numFmtId="0" fontId="3" fillId="0" borderId="3" xfId="0" applyNumberFormat="1" applyFont="1" applyBorder="1" applyAlignment="1">
      <alignment horizontal="left" vertical="top" wrapText="1" indent="1"/>
    </xf>
    <xf numFmtId="0" fontId="5" fillId="0" borderId="6" xfId="0" applyNumberFormat="1" applyFont="1" applyBorder="1" applyAlignment="1">
      <alignment horizontal="left" vertical="top" wrapText="1" indent="1"/>
    </xf>
    <xf numFmtId="0" fontId="3" fillId="0" borderId="6" xfId="0" applyNumberFormat="1" applyFont="1" applyBorder="1" applyAlignment="1">
      <alignment horizontal="left" vertical="top" wrapText="1" indent="1"/>
    </xf>
    <xf numFmtId="0" fontId="3" fillId="0" borderId="9" xfId="0" applyNumberFormat="1" applyFont="1" applyBorder="1" applyAlignment="1">
      <alignment vertical="top"/>
    </xf>
    <xf numFmtId="0" fontId="4" fillId="0" borderId="8" xfId="0" applyNumberFormat="1" applyFont="1" applyBorder="1" applyAlignment="1">
      <alignment horizontal="left" vertical="top" indent="3"/>
    </xf>
    <xf numFmtId="0" fontId="4" fillId="0" borderId="3" xfId="0" applyNumberFormat="1" applyFont="1" applyBorder="1" applyAlignment="1">
      <alignment horizontal="left" vertical="top"/>
    </xf>
    <xf numFmtId="0" fontId="4" fillId="0" borderId="6" xfId="0" applyNumberFormat="1" applyFont="1" applyBorder="1" applyAlignment="1">
      <alignment horizontal="left" vertical="top" wrapText="1"/>
    </xf>
    <xf numFmtId="0" fontId="5" fillId="0" borderId="6" xfId="0" applyNumberFormat="1" applyFont="1" applyBorder="1" applyAlignment="1">
      <alignment horizontal="left" vertical="top" wrapText="1"/>
    </xf>
    <xf numFmtId="0" fontId="4" fillId="0" borderId="6" xfId="0" applyNumberFormat="1" applyFont="1" applyBorder="1" applyAlignment="1">
      <alignment vertical="top"/>
    </xf>
    <xf numFmtId="0" fontId="5" fillId="0" borderId="9" xfId="0" applyNumberFormat="1" applyFont="1" applyBorder="1" applyAlignment="1">
      <alignment horizontal="left" vertical="top" wrapText="1" indent="1"/>
    </xf>
    <xf numFmtId="0" fontId="4" fillId="0" borderId="8" xfId="0" applyNumberFormat="1" applyFont="1" applyBorder="1" applyAlignment="1">
      <alignment horizontal="center" vertical="top" wrapText="1"/>
    </xf>
    <xf numFmtId="0" fontId="14" fillId="0" borderId="0" xfId="2" applyNumberFormat="1" applyFont="1" applyFill="1" applyBorder="1" applyAlignment="1" applyProtection="1">
      <alignment horizontal="center" vertical="top"/>
      <protection locked="0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top"/>
    </xf>
    <xf numFmtId="0" fontId="4" fillId="0" borderId="12" xfId="0" applyNumberFormat="1" applyFont="1" applyBorder="1" applyAlignment="1">
      <alignment horizontal="center" vertical="top"/>
    </xf>
    <xf numFmtId="0" fontId="4" fillId="0" borderId="4" xfId="0" applyNumberFormat="1" applyFont="1" applyBorder="1" applyAlignment="1">
      <alignment horizontal="center" vertical="top"/>
    </xf>
    <xf numFmtId="0" fontId="4" fillId="0" borderId="5" xfId="0" applyNumberFormat="1" applyFont="1" applyBorder="1" applyAlignment="1">
      <alignment horizontal="center" vertical="top"/>
    </xf>
    <xf numFmtId="0" fontId="8" fillId="0" borderId="0" xfId="0" applyNumberFormat="1" applyFont="1" applyAlignment="1">
      <alignment horizontal="left" vertical="top" wrapText="1"/>
    </xf>
    <xf numFmtId="0" fontId="10" fillId="0" borderId="0" xfId="0" applyNumberFormat="1" applyFont="1" applyAlignment="1">
      <alignment horizontal="left" vertical="top" wrapText="1"/>
    </xf>
  </cellXfs>
  <cellStyles count="4">
    <cellStyle name="Normal" xfId="0" builtinId="0"/>
    <cellStyle name="Normal 2" xfId="1"/>
    <cellStyle name="Normal 2 2" xfId="2"/>
    <cellStyle name="Normal 2 4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zoomScaleNormal="100" workbookViewId="0">
      <selection activeCell="A13" sqref="A13"/>
    </sheetView>
  </sheetViews>
  <sheetFormatPr baseColWidth="10" defaultRowHeight="15" x14ac:dyDescent="0.25"/>
  <cols>
    <col min="1" max="1" width="50.28515625" customWidth="1"/>
    <col min="2" max="2" width="14.5703125" bestFit="1" customWidth="1"/>
    <col min="3" max="3" width="13.85546875" bestFit="1" customWidth="1"/>
    <col min="4" max="4" width="14.5703125" bestFit="1" customWidth="1"/>
    <col min="5" max="7" width="13.85546875" bestFit="1" customWidth="1"/>
  </cols>
  <sheetData>
    <row r="1" spans="1:7" ht="40.5" customHeight="1" x14ac:dyDescent="0.25">
      <c r="A1" s="50" t="s">
        <v>43</v>
      </c>
      <c r="B1" s="51"/>
      <c r="C1" s="51"/>
      <c r="D1" s="51"/>
      <c r="E1" s="51"/>
      <c r="F1" s="51"/>
      <c r="G1" s="51"/>
    </row>
    <row r="2" spans="1:7" x14ac:dyDescent="0.25">
      <c r="A2" s="18"/>
      <c r="B2" s="52" t="s">
        <v>0</v>
      </c>
      <c r="C2" s="53"/>
      <c r="D2" s="53"/>
      <c r="E2" s="53"/>
      <c r="F2" s="54"/>
      <c r="G2" s="55" t="s">
        <v>1</v>
      </c>
    </row>
    <row r="3" spans="1:7" ht="22.5" x14ac:dyDescent="0.25">
      <c r="A3" s="1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56"/>
    </row>
    <row r="4" spans="1:7" x14ac:dyDescent="0.25">
      <c r="A4" s="12"/>
      <c r="B4" s="28" t="s">
        <v>39</v>
      </c>
      <c r="C4" s="29" t="s">
        <v>40</v>
      </c>
      <c r="D4" s="29" t="s">
        <v>8</v>
      </c>
      <c r="E4" s="29" t="s">
        <v>41</v>
      </c>
      <c r="F4" s="29" t="s">
        <v>42</v>
      </c>
      <c r="G4" s="29" t="s">
        <v>9</v>
      </c>
    </row>
    <row r="5" spans="1:7" x14ac:dyDescent="0.25">
      <c r="A5" s="38" t="s">
        <v>10</v>
      </c>
      <c r="B5" s="30">
        <v>0</v>
      </c>
      <c r="C5" s="30">
        <v>0</v>
      </c>
      <c r="D5" s="30">
        <f>B5+C5</f>
        <v>0</v>
      </c>
      <c r="E5" s="30">
        <v>0</v>
      </c>
      <c r="F5" s="30">
        <v>0</v>
      </c>
      <c r="G5" s="30">
        <f>F5-B5</f>
        <v>0</v>
      </c>
    </row>
    <row r="6" spans="1:7" x14ac:dyDescent="0.25">
      <c r="A6" s="39" t="s">
        <v>11</v>
      </c>
      <c r="B6" s="31">
        <v>0</v>
      </c>
      <c r="C6" s="31">
        <v>0</v>
      </c>
      <c r="D6" s="31">
        <f t="shared" ref="D6:D14" si="0">B6+C6</f>
        <v>0</v>
      </c>
      <c r="E6" s="31">
        <v>0</v>
      </c>
      <c r="F6" s="31">
        <v>0</v>
      </c>
      <c r="G6" s="31">
        <f t="shared" ref="G6:G14" si="1">F6-B6</f>
        <v>0</v>
      </c>
    </row>
    <row r="7" spans="1:7" x14ac:dyDescent="0.25">
      <c r="A7" s="40" t="s">
        <v>12</v>
      </c>
      <c r="B7" s="31">
        <v>0</v>
      </c>
      <c r="C7" s="31">
        <v>0</v>
      </c>
      <c r="D7" s="31">
        <f t="shared" si="0"/>
        <v>0</v>
      </c>
      <c r="E7" s="31">
        <v>0</v>
      </c>
      <c r="F7" s="31">
        <v>0</v>
      </c>
      <c r="G7" s="31">
        <f t="shared" si="1"/>
        <v>0</v>
      </c>
    </row>
    <row r="8" spans="1:7" x14ac:dyDescent="0.25">
      <c r="A8" s="40" t="s">
        <v>13</v>
      </c>
      <c r="B8" s="31">
        <v>0</v>
      </c>
      <c r="C8" s="31">
        <v>0</v>
      </c>
      <c r="D8" s="31">
        <f t="shared" si="0"/>
        <v>0</v>
      </c>
      <c r="E8" s="31">
        <v>0</v>
      </c>
      <c r="F8" s="31">
        <v>0</v>
      </c>
      <c r="G8" s="31">
        <f t="shared" si="1"/>
        <v>0</v>
      </c>
    </row>
    <row r="9" spans="1:7" x14ac:dyDescent="0.25">
      <c r="A9" s="40" t="s">
        <v>14</v>
      </c>
      <c r="B9" s="31">
        <v>0</v>
      </c>
      <c r="C9" s="31">
        <v>0</v>
      </c>
      <c r="D9" s="31">
        <f t="shared" si="0"/>
        <v>0</v>
      </c>
      <c r="E9" s="31">
        <v>0</v>
      </c>
      <c r="F9" s="31">
        <v>0</v>
      </c>
      <c r="G9" s="31">
        <f t="shared" si="1"/>
        <v>0</v>
      </c>
    </row>
    <row r="10" spans="1:7" x14ac:dyDescent="0.25">
      <c r="A10" s="39" t="s">
        <v>15</v>
      </c>
      <c r="B10" s="31">
        <v>0</v>
      </c>
      <c r="C10" s="31">
        <v>0</v>
      </c>
      <c r="D10" s="31">
        <f t="shared" si="0"/>
        <v>0</v>
      </c>
      <c r="E10" s="31">
        <v>0</v>
      </c>
      <c r="F10" s="31">
        <v>0</v>
      </c>
      <c r="G10" s="31">
        <f t="shared" si="1"/>
        <v>0</v>
      </c>
    </row>
    <row r="11" spans="1:7" ht="22.5" x14ac:dyDescent="0.25">
      <c r="A11" s="40" t="s">
        <v>16</v>
      </c>
      <c r="B11" s="31">
        <v>26314983</v>
      </c>
      <c r="C11" s="31">
        <v>15659008.15</v>
      </c>
      <c r="D11" s="31">
        <f t="shared" si="0"/>
        <v>41973991.149999999</v>
      </c>
      <c r="E11" s="31">
        <v>24970568.16</v>
      </c>
      <c r="F11" s="31">
        <v>24970568.16</v>
      </c>
      <c r="G11" s="31">
        <f t="shared" si="1"/>
        <v>-1344414.8399999999</v>
      </c>
    </row>
    <row r="12" spans="1:7" ht="22.5" x14ac:dyDescent="0.25">
      <c r="A12" s="40" t="s">
        <v>17</v>
      </c>
      <c r="B12" s="31">
        <v>39663118</v>
      </c>
      <c r="C12" s="31">
        <v>4142921.45</v>
      </c>
      <c r="D12" s="31">
        <f t="shared" si="0"/>
        <v>43806039.450000003</v>
      </c>
      <c r="E12" s="31">
        <v>43806039.450000003</v>
      </c>
      <c r="F12" s="31">
        <v>43806039.450000003</v>
      </c>
      <c r="G12" s="31">
        <f t="shared" si="1"/>
        <v>4142921.450000003</v>
      </c>
    </row>
    <row r="13" spans="1:7" ht="22.5" x14ac:dyDescent="0.25">
      <c r="A13" s="40" t="s">
        <v>18</v>
      </c>
      <c r="B13" s="31">
        <v>64789931.630000003</v>
      </c>
      <c r="C13" s="31">
        <v>19655407.920000002</v>
      </c>
      <c r="D13" s="31">
        <f t="shared" si="0"/>
        <v>84445339.550000012</v>
      </c>
      <c r="E13" s="31">
        <v>84445339.549999997</v>
      </c>
      <c r="F13" s="31">
        <v>84445339.549999997</v>
      </c>
      <c r="G13" s="31">
        <f t="shared" si="1"/>
        <v>19655407.919999994</v>
      </c>
    </row>
    <row r="14" spans="1:7" x14ac:dyDescent="0.25">
      <c r="A14" s="40" t="s">
        <v>19</v>
      </c>
      <c r="B14" s="31">
        <v>0</v>
      </c>
      <c r="C14" s="31">
        <v>0</v>
      </c>
      <c r="D14" s="31">
        <f t="shared" si="0"/>
        <v>0</v>
      </c>
      <c r="E14" s="31">
        <v>0</v>
      </c>
      <c r="F14" s="31">
        <v>0</v>
      </c>
      <c r="G14" s="31">
        <f t="shared" si="1"/>
        <v>0</v>
      </c>
    </row>
    <row r="15" spans="1:7" x14ac:dyDescent="0.25">
      <c r="A15" s="41"/>
      <c r="B15" s="35"/>
      <c r="C15" s="1"/>
      <c r="D15" s="1"/>
      <c r="E15" s="1"/>
      <c r="F15" s="1"/>
      <c r="G15" s="1"/>
    </row>
    <row r="16" spans="1:7" x14ac:dyDescent="0.25">
      <c r="A16" s="42" t="s">
        <v>20</v>
      </c>
      <c r="B16" s="36">
        <f>SUM(B5:B15)</f>
        <v>130768032.63</v>
      </c>
      <c r="C16" s="2">
        <f t="shared" ref="C16:G16" si="2">SUM(C5:C15)</f>
        <v>39457337.520000003</v>
      </c>
      <c r="D16" s="2">
        <f t="shared" si="2"/>
        <v>170225370.15000001</v>
      </c>
      <c r="E16" s="2">
        <f t="shared" si="2"/>
        <v>153221947.16</v>
      </c>
      <c r="F16" s="2">
        <f t="shared" si="2"/>
        <v>153221947.16</v>
      </c>
      <c r="G16" s="2">
        <f t="shared" si="2"/>
        <v>22453914.529999997</v>
      </c>
    </row>
    <row r="17" spans="1:7" x14ac:dyDescent="0.25">
      <c r="A17" s="14"/>
      <c r="B17" s="7"/>
      <c r="C17" s="7"/>
      <c r="D17" s="8"/>
      <c r="E17" s="59" t="s">
        <v>21</v>
      </c>
      <c r="F17" s="60"/>
      <c r="G17" s="3">
        <f xml:space="preserve"> IF(G16&gt;0,G16,0)</f>
        <v>22453914.529999997</v>
      </c>
    </row>
    <row r="18" spans="1:7" x14ac:dyDescent="0.25">
      <c r="A18" s="15"/>
      <c r="B18" s="52" t="s">
        <v>0</v>
      </c>
      <c r="C18" s="53"/>
      <c r="D18" s="53"/>
      <c r="E18" s="53"/>
      <c r="F18" s="54"/>
      <c r="G18" s="55" t="s">
        <v>1</v>
      </c>
    </row>
    <row r="19" spans="1:7" ht="22.5" x14ac:dyDescent="0.25">
      <c r="A19" s="16" t="s">
        <v>22</v>
      </c>
      <c r="B19" s="9" t="s">
        <v>3</v>
      </c>
      <c r="C19" s="10" t="s">
        <v>4</v>
      </c>
      <c r="D19" s="10" t="s">
        <v>5</v>
      </c>
      <c r="E19" s="10" t="s">
        <v>6</v>
      </c>
      <c r="F19" s="11" t="s">
        <v>7</v>
      </c>
      <c r="G19" s="56"/>
    </row>
    <row r="20" spans="1:7" x14ac:dyDescent="0.25">
      <c r="A20" s="17"/>
      <c r="B20" s="28" t="s">
        <v>39</v>
      </c>
      <c r="C20" s="29" t="s">
        <v>40</v>
      </c>
      <c r="D20" s="29" t="s">
        <v>8</v>
      </c>
      <c r="E20" s="29" t="s">
        <v>41</v>
      </c>
      <c r="F20" s="29" t="s">
        <v>42</v>
      </c>
      <c r="G20" s="29" t="s">
        <v>9</v>
      </c>
    </row>
    <row r="21" spans="1:7" x14ac:dyDescent="0.25">
      <c r="A21" s="43" t="s">
        <v>23</v>
      </c>
      <c r="B21" s="4">
        <f t="shared" ref="B21:G21" si="3">SUM(B22+B23+B24+B25+B26+B27+B28+B29)</f>
        <v>39663118</v>
      </c>
      <c r="C21" s="4">
        <f t="shared" si="3"/>
        <v>4142921.45</v>
      </c>
      <c r="D21" s="4">
        <f t="shared" si="3"/>
        <v>43806039.450000003</v>
      </c>
      <c r="E21" s="4">
        <f t="shared" si="3"/>
        <v>43806039.450000003</v>
      </c>
      <c r="F21" s="4">
        <f t="shared" si="3"/>
        <v>43806039.450000003</v>
      </c>
      <c r="G21" s="4">
        <f t="shared" si="3"/>
        <v>4142921.450000003</v>
      </c>
    </row>
    <row r="22" spans="1:7" x14ac:dyDescent="0.25">
      <c r="A22" s="39" t="s">
        <v>10</v>
      </c>
      <c r="B22" s="32">
        <v>0</v>
      </c>
      <c r="C22" s="32">
        <v>0</v>
      </c>
      <c r="D22" s="32">
        <f t="shared" ref="D22:D29" si="4">B22+C22</f>
        <v>0</v>
      </c>
      <c r="E22" s="32">
        <v>0</v>
      </c>
      <c r="F22" s="32">
        <v>0</v>
      </c>
      <c r="G22" s="32">
        <f t="shared" ref="G22:G29" si="5">F22-B22</f>
        <v>0</v>
      </c>
    </row>
    <row r="23" spans="1:7" x14ac:dyDescent="0.25">
      <c r="A23" s="39" t="s">
        <v>11</v>
      </c>
      <c r="B23" s="32">
        <v>0</v>
      </c>
      <c r="C23" s="32">
        <v>0</v>
      </c>
      <c r="D23" s="32">
        <f t="shared" si="4"/>
        <v>0</v>
      </c>
      <c r="E23" s="32">
        <v>0</v>
      </c>
      <c r="F23" s="32">
        <v>0</v>
      </c>
      <c r="G23" s="32">
        <f t="shared" si="5"/>
        <v>0</v>
      </c>
    </row>
    <row r="24" spans="1:7" x14ac:dyDescent="0.25">
      <c r="A24" s="39" t="s">
        <v>12</v>
      </c>
      <c r="B24" s="32">
        <v>0</v>
      </c>
      <c r="C24" s="32">
        <v>0</v>
      </c>
      <c r="D24" s="32">
        <f t="shared" si="4"/>
        <v>0</v>
      </c>
      <c r="E24" s="32">
        <v>0</v>
      </c>
      <c r="F24" s="32">
        <v>0</v>
      </c>
      <c r="G24" s="32">
        <f t="shared" si="5"/>
        <v>0</v>
      </c>
    </row>
    <row r="25" spans="1:7" x14ac:dyDescent="0.25">
      <c r="A25" s="39" t="s">
        <v>13</v>
      </c>
      <c r="B25" s="32">
        <v>0</v>
      </c>
      <c r="C25" s="32">
        <v>0</v>
      </c>
      <c r="D25" s="32">
        <f t="shared" si="4"/>
        <v>0</v>
      </c>
      <c r="E25" s="32">
        <v>0</v>
      </c>
      <c r="F25" s="32">
        <v>0</v>
      </c>
      <c r="G25" s="32">
        <f t="shared" si="5"/>
        <v>0</v>
      </c>
    </row>
    <row r="26" spans="1:7" x14ac:dyDescent="0.25">
      <c r="A26" s="39" t="s">
        <v>24</v>
      </c>
      <c r="B26" s="32">
        <v>0</v>
      </c>
      <c r="C26" s="32">
        <v>0</v>
      </c>
      <c r="D26" s="32">
        <f t="shared" si="4"/>
        <v>0</v>
      </c>
      <c r="E26" s="32">
        <v>0</v>
      </c>
      <c r="F26" s="32">
        <v>0</v>
      </c>
      <c r="G26" s="32">
        <f t="shared" si="5"/>
        <v>0</v>
      </c>
    </row>
    <row r="27" spans="1:7" x14ac:dyDescent="0.25">
      <c r="A27" s="39" t="s">
        <v>25</v>
      </c>
      <c r="B27" s="32">
        <v>0</v>
      </c>
      <c r="C27" s="32">
        <v>0</v>
      </c>
      <c r="D27" s="32">
        <f t="shared" si="4"/>
        <v>0</v>
      </c>
      <c r="E27" s="32">
        <v>0</v>
      </c>
      <c r="F27" s="32">
        <v>0</v>
      </c>
      <c r="G27" s="32">
        <f t="shared" si="5"/>
        <v>0</v>
      </c>
    </row>
    <row r="28" spans="1:7" ht="22.5" x14ac:dyDescent="0.25">
      <c r="A28" s="39" t="s">
        <v>26</v>
      </c>
      <c r="B28" s="31">
        <v>39663118</v>
      </c>
      <c r="C28" s="31">
        <v>4142921.45</v>
      </c>
      <c r="D28" s="31">
        <f t="shared" si="4"/>
        <v>43806039.450000003</v>
      </c>
      <c r="E28" s="31">
        <v>43806039.450000003</v>
      </c>
      <c r="F28" s="31">
        <v>43806039.450000003</v>
      </c>
      <c r="G28" s="31">
        <f t="shared" si="5"/>
        <v>4142921.450000003</v>
      </c>
    </row>
    <row r="29" spans="1:7" ht="22.5" x14ac:dyDescent="0.25">
      <c r="A29" s="39" t="s">
        <v>18</v>
      </c>
      <c r="B29" s="32">
        <v>0</v>
      </c>
      <c r="C29" s="32">
        <v>0</v>
      </c>
      <c r="D29" s="32">
        <f t="shared" si="4"/>
        <v>0</v>
      </c>
      <c r="E29" s="32">
        <v>0</v>
      </c>
      <c r="F29" s="32">
        <v>0</v>
      </c>
      <c r="G29" s="32">
        <f t="shared" si="5"/>
        <v>0</v>
      </c>
    </row>
    <row r="30" spans="1:7" x14ac:dyDescent="0.25">
      <c r="A30" s="39"/>
      <c r="B30" s="5"/>
      <c r="C30" s="5"/>
      <c r="D30" s="5"/>
      <c r="E30" s="5"/>
      <c r="F30" s="5"/>
      <c r="G30" s="5"/>
    </row>
    <row r="31" spans="1:7" ht="45" x14ac:dyDescent="0.25">
      <c r="A31" s="44" t="s">
        <v>27</v>
      </c>
      <c r="B31" s="6">
        <f>SUM(B32:B35)</f>
        <v>91104914.629999995</v>
      </c>
      <c r="C31" s="6">
        <f t="shared" ref="C31:G31" si="6">SUM(C32:C35)</f>
        <v>35314416.07</v>
      </c>
      <c r="D31" s="6">
        <f t="shared" si="6"/>
        <v>126419330.70000002</v>
      </c>
      <c r="E31" s="6">
        <f t="shared" si="6"/>
        <v>109415907.70999999</v>
      </c>
      <c r="F31" s="6">
        <f t="shared" si="6"/>
        <v>109415907.70999999</v>
      </c>
      <c r="G31" s="6">
        <f t="shared" si="6"/>
        <v>18310993.079999994</v>
      </c>
    </row>
    <row r="32" spans="1:7" x14ac:dyDescent="0.25">
      <c r="A32" s="39" t="s">
        <v>11</v>
      </c>
      <c r="B32" s="32">
        <v>0</v>
      </c>
      <c r="C32" s="32">
        <v>0</v>
      </c>
      <c r="D32" s="32">
        <f>B32+C32</f>
        <v>0</v>
      </c>
      <c r="E32" s="32">
        <v>0</v>
      </c>
      <c r="F32" s="32">
        <v>0</v>
      </c>
      <c r="G32" s="32">
        <f>F32-B32</f>
        <v>0</v>
      </c>
    </row>
    <row r="33" spans="1:7" x14ac:dyDescent="0.25">
      <c r="A33" s="39" t="s">
        <v>28</v>
      </c>
      <c r="B33" s="32">
        <v>0</v>
      </c>
      <c r="C33" s="32">
        <v>0</v>
      </c>
      <c r="D33" s="32">
        <f>B33+C33</f>
        <v>0</v>
      </c>
      <c r="E33" s="32">
        <v>0</v>
      </c>
      <c r="F33" s="32">
        <v>0</v>
      </c>
      <c r="G33" s="32">
        <f t="shared" ref="G33:G35" si="7">F33-B33</f>
        <v>0</v>
      </c>
    </row>
    <row r="34" spans="1:7" ht="22.5" x14ac:dyDescent="0.25">
      <c r="A34" s="39" t="s">
        <v>29</v>
      </c>
      <c r="B34" s="32">
        <v>26314983</v>
      </c>
      <c r="C34" s="32">
        <v>15659008.15</v>
      </c>
      <c r="D34" s="32">
        <f>B34+C34</f>
        <v>41973991.149999999</v>
      </c>
      <c r="E34" s="32">
        <v>24970568.16</v>
      </c>
      <c r="F34" s="32">
        <v>24970568.16</v>
      </c>
      <c r="G34" s="32">
        <f t="shared" si="7"/>
        <v>-1344414.8399999999</v>
      </c>
    </row>
    <row r="35" spans="1:7" ht="22.5" x14ac:dyDescent="0.25">
      <c r="A35" s="39" t="s">
        <v>18</v>
      </c>
      <c r="B35" s="32">
        <v>64789931.630000003</v>
      </c>
      <c r="C35" s="32">
        <v>19655407.920000002</v>
      </c>
      <c r="D35" s="32">
        <f>B35+C35</f>
        <v>84445339.550000012</v>
      </c>
      <c r="E35" s="32">
        <v>84445339.549999997</v>
      </c>
      <c r="F35" s="32">
        <v>84445339.549999997</v>
      </c>
      <c r="G35" s="32">
        <f t="shared" si="7"/>
        <v>19655407.919999994</v>
      </c>
    </row>
    <row r="36" spans="1:7" x14ac:dyDescent="0.25">
      <c r="A36" s="45"/>
      <c r="B36" s="5"/>
      <c r="C36" s="5"/>
      <c r="D36" s="5"/>
      <c r="E36" s="5"/>
      <c r="F36" s="5"/>
      <c r="G36" s="5"/>
    </row>
    <row r="37" spans="1:7" x14ac:dyDescent="0.25">
      <c r="A37" s="46" t="s">
        <v>30</v>
      </c>
      <c r="B37" s="6">
        <f>SUM(B38)</f>
        <v>0</v>
      </c>
      <c r="C37" s="6">
        <f>SUM(C38)</f>
        <v>0</v>
      </c>
      <c r="D37" s="6">
        <f t="shared" ref="D37:G37" si="8">SUM(D38)</f>
        <v>0</v>
      </c>
      <c r="E37" s="6">
        <f t="shared" si="8"/>
        <v>0</v>
      </c>
      <c r="F37" s="6">
        <f t="shared" si="8"/>
        <v>0</v>
      </c>
      <c r="G37" s="6">
        <f t="shared" si="8"/>
        <v>0</v>
      </c>
    </row>
    <row r="38" spans="1:7" x14ac:dyDescent="0.25">
      <c r="A38" s="39" t="s">
        <v>19</v>
      </c>
      <c r="B38" s="5">
        <v>0</v>
      </c>
      <c r="C38" s="5">
        <v>0</v>
      </c>
      <c r="D38" s="5">
        <f>B38+C38</f>
        <v>0</v>
      </c>
      <c r="E38" s="5">
        <v>0</v>
      </c>
      <c r="F38" s="5">
        <v>0</v>
      </c>
      <c r="G38" s="5">
        <f>F38-B38</f>
        <v>0</v>
      </c>
    </row>
    <row r="39" spans="1:7" x14ac:dyDescent="0.25">
      <c r="A39" s="47"/>
      <c r="B39" s="5"/>
      <c r="C39" s="5"/>
      <c r="D39" s="5"/>
      <c r="E39" s="5"/>
      <c r="F39" s="5"/>
      <c r="G39" s="5"/>
    </row>
    <row r="40" spans="1:7" x14ac:dyDescent="0.25">
      <c r="A40" s="48" t="s">
        <v>20</v>
      </c>
      <c r="B40" s="37">
        <f>SUM(B22:B29)+SUM(B32:B35)+B38</f>
        <v>130768032.63</v>
      </c>
      <c r="C40" s="27">
        <f t="shared" ref="C40:G40" si="9" xml:space="preserve"> SUM(C22:C29) + SUM(C32:C35) + C38</f>
        <v>39457337.520000003</v>
      </c>
      <c r="D40" s="27">
        <f t="shared" ref="D40:F40" si="10">SUM(D22:D29)+SUM(D32:D35)+D38</f>
        <v>170225370.15000004</v>
      </c>
      <c r="E40" s="27">
        <f t="shared" si="10"/>
        <v>153221947.16</v>
      </c>
      <c r="F40" s="27">
        <f t="shared" si="10"/>
        <v>153221947.16</v>
      </c>
      <c r="G40" s="27">
        <f t="shared" si="9"/>
        <v>22453914.529999997</v>
      </c>
    </row>
    <row r="41" spans="1:7" x14ac:dyDescent="0.25">
      <c r="A41" s="14"/>
      <c r="B41" s="24"/>
      <c r="C41" s="26"/>
      <c r="D41" s="26"/>
      <c r="E41" s="57" t="s">
        <v>21</v>
      </c>
      <c r="F41" s="58"/>
      <c r="G41" s="3">
        <f xml:space="preserve"> IF(G40&gt;0,G40,0)</f>
        <v>22453914.529999997</v>
      </c>
    </row>
    <row r="42" spans="1:7" ht="18" x14ac:dyDescent="0.25">
      <c r="A42" s="62" t="s">
        <v>34</v>
      </c>
      <c r="B42" s="62"/>
      <c r="C42" s="62"/>
      <c r="D42" s="62"/>
      <c r="E42" s="62"/>
      <c r="F42" s="62"/>
      <c r="G42" s="62"/>
    </row>
    <row r="43" spans="1:7" ht="13.5" customHeight="1" x14ac:dyDescent="0.25">
      <c r="A43" s="61" t="s">
        <v>31</v>
      </c>
      <c r="B43" s="61"/>
      <c r="C43" s="61"/>
      <c r="D43" s="61"/>
      <c r="E43" s="61"/>
      <c r="F43" s="61"/>
      <c r="G43" s="61"/>
    </row>
    <row r="44" spans="1:7" x14ac:dyDescent="0.25">
      <c r="A44" s="20" t="s">
        <v>32</v>
      </c>
      <c r="B44" s="13"/>
      <c r="C44" s="34"/>
      <c r="D44" s="34"/>
      <c r="E44" s="34"/>
      <c r="F44" s="13"/>
      <c r="G44" s="13"/>
    </row>
    <row r="45" spans="1:7" ht="40.5" customHeight="1" x14ac:dyDescent="0.25">
      <c r="A45" s="61" t="s">
        <v>33</v>
      </c>
      <c r="B45" s="61"/>
      <c r="C45" s="61"/>
      <c r="D45" s="61"/>
      <c r="E45" s="61"/>
      <c r="F45" s="61"/>
      <c r="G45" s="61"/>
    </row>
    <row r="46" spans="1:7" x14ac:dyDescent="0.25">
      <c r="A46" s="13"/>
      <c r="B46" s="34"/>
      <c r="C46" s="34"/>
      <c r="D46" s="34"/>
      <c r="E46" s="34"/>
      <c r="F46" s="34"/>
      <c r="G46" s="34"/>
    </row>
    <row r="47" spans="1:7" x14ac:dyDescent="0.25">
      <c r="A47" s="21"/>
      <c r="B47" s="25"/>
      <c r="C47" s="21"/>
      <c r="D47" s="21"/>
      <c r="E47" s="21"/>
      <c r="F47" s="21"/>
      <c r="G47" s="21"/>
    </row>
    <row r="48" spans="1:7" x14ac:dyDescent="0.25">
      <c r="A48" s="21"/>
      <c r="B48" s="21"/>
      <c r="C48" s="21"/>
      <c r="D48" s="21"/>
      <c r="E48" s="21"/>
      <c r="F48" s="21"/>
      <c r="G48" s="21"/>
    </row>
    <row r="49" spans="1:7" x14ac:dyDescent="0.25">
      <c r="A49" s="21"/>
      <c r="B49" s="22"/>
      <c r="C49" s="22"/>
      <c r="D49" s="21"/>
      <c r="E49" s="23"/>
      <c r="F49" s="21"/>
      <c r="G49" s="21"/>
    </row>
    <row r="50" spans="1:7" x14ac:dyDescent="0.25">
      <c r="A50" s="33" t="s">
        <v>35</v>
      </c>
      <c r="B50" s="22"/>
      <c r="C50" s="22"/>
      <c r="D50" s="49" t="s">
        <v>36</v>
      </c>
      <c r="E50" s="49"/>
      <c r="F50" s="49"/>
      <c r="G50" s="49"/>
    </row>
    <row r="51" spans="1:7" x14ac:dyDescent="0.25">
      <c r="A51" s="33" t="s">
        <v>37</v>
      </c>
      <c r="B51" s="21"/>
      <c r="C51" s="21"/>
      <c r="D51" s="49" t="s">
        <v>38</v>
      </c>
      <c r="E51" s="49"/>
      <c r="F51" s="49"/>
      <c r="G51" s="49"/>
    </row>
  </sheetData>
  <mergeCells count="12">
    <mergeCell ref="D50:G50"/>
    <mergeCell ref="D51:G51"/>
    <mergeCell ref="A1:G1"/>
    <mergeCell ref="B2:F2"/>
    <mergeCell ref="G2:G3"/>
    <mergeCell ref="E41:F41"/>
    <mergeCell ref="E17:F17"/>
    <mergeCell ref="A45:G45"/>
    <mergeCell ref="B18:F18"/>
    <mergeCell ref="G18:G19"/>
    <mergeCell ref="A43:G43"/>
    <mergeCell ref="A42:G42"/>
  </mergeCells>
  <printOptions horizontalCentered="1"/>
  <pageMargins left="0.11811023622047245" right="0.11811023622047245" top="0.74803149606299213" bottom="0.55118110236220474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PILAR VILLAGOMEZ RAMIREZ</dc:creator>
  <cp:lastModifiedBy>GEORGINA GUERRERO SAUCILLO</cp:lastModifiedBy>
  <cp:lastPrinted>2025-01-27T23:03:05Z</cp:lastPrinted>
  <dcterms:created xsi:type="dcterms:W3CDTF">2023-10-29T05:42:25Z</dcterms:created>
  <dcterms:modified xsi:type="dcterms:W3CDTF">2025-01-29T21:14:13Z</dcterms:modified>
</cp:coreProperties>
</file>