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EAA!$A$1:$F$36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<sst xmlns="http://schemas.openxmlformats.org/spreadsheetml/2006/main" count="31" uniqueCount="31">
  <si>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</si>
  <si>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</si>
  <si>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</si>
  <si>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</si>
  <si>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</si>
  <si>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</si>
  <si>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</si>
  <si>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</si>
  <si>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</si>
  <si>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</si>
  <si>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</si>
  <si>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</si>
  <si>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</si>
  <si>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</si>
  <si>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</si>
  <si>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</si>
  <si>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</si>
  <si>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</si>
  <si>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</si>
  <si>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</si>
  <si>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</si>
  <si>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</si>
  <si>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</si>
  <si>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</si>
  <si>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</si>
  <si>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</si>
  <si>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POLITÉCNICA DE GUANAJUATO
Estado Analítico del Activo
Del 1 de Enero al 31 de Diciembre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</si>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</sst>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2" width="11.83203125" style="1" bestFit="1" customWidth="1"/>
    <col min="3" max="3" width="19" style="1" bestFit="1" customWidth="1"/>
    <col min="4" max="4" width="19.5" style="1" bestFit="1" customWidth="1"/>
    <col min="5" max="5" width="11.83203125" style="1" bestFit="1" customWidth="1"/>
    <col min="6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353084363.38</v>
      </c>
      <c r="C3" s="8">
        <f t="shared" ref="C3:F3" si="0">C4+C12</f>
        <v>554921053.13999999</v>
      </c>
      <c r="D3" s="8">
        <f t="shared" si="0"/>
        <v>564655391.57999992</v>
      </c>
      <c r="E3" s="8">
        <f t="shared" si="0"/>
        <v>343350024.94</v>
      </c>
      <c r="F3" s="8">
        <f t="shared" si="0"/>
        <v>-9734338.439999951</v>
      </c>
    </row>
    <row r="4" spans="1:6" x14ac:dyDescent="0.2">
      <c r="A4" s="5" t="s">
        <v>4</v>
      </c>
      <c r="B4" s="8">
        <f>SUM(B5:B11)</f>
        <v>40355319.090000004</v>
      </c>
      <c r="C4" s="8">
        <f>SUM(C5:C11)</f>
        <v>527876571.26999998</v>
      </c>
      <c r="D4" s="8">
        <f>SUM(D5:D11)</f>
        <v>543009362.96999991</v>
      </c>
      <c r="E4" s="8">
        <f>SUM(E5:E11)</f>
        <v>25222527.390000045</v>
      </c>
      <c r="F4" s="8">
        <f>SUM(F5:F11)</f>
        <v>-15132791.699999956</v>
      </c>
    </row>
    <row r="5" spans="1:6" x14ac:dyDescent="0.2">
      <c r="A5" s="6" t="s">
        <v>5</v>
      </c>
      <c r="B5" s="9">
        <v>37977300.280000001</v>
      </c>
      <c r="C5" s="9">
        <v>369118786.04000002</v>
      </c>
      <c r="D5" s="9">
        <v>381873558.93000001</v>
      </c>
      <c r="E5" s="9">
        <f>B5+C5-D5</f>
        <v>25222527.390000045</v>
      </c>
      <c r="F5" s="9">
        <f t="shared" ref="F5:F11" si="1">E5-B5</f>
        <v>-12754772.889999956</v>
      </c>
    </row>
    <row r="6" spans="1:6" x14ac:dyDescent="0.2">
      <c r="A6" s="6" t="s">
        <v>6</v>
      </c>
      <c r="B6" s="9">
        <v>1387.22</v>
      </c>
      <c r="C6" s="9">
        <v>158058137.88999999</v>
      </c>
      <c r="D6" s="9">
        <v>158059525.11000001</v>
      </c>
      <c r="E6" s="9">
        <f t="shared" ref="E6:E11" si="2">B6+C6-D6</f>
        <v>0</v>
      </c>
      <c r="F6" s="9">
        <f t="shared" si="1"/>
        <v>-1387.22</v>
      </c>
    </row>
    <row r="7" spans="1:6" x14ac:dyDescent="0.2">
      <c r="A7" s="6" t="s">
        <v>7</v>
      </c>
      <c r="B7" s="9">
        <v>2376631.59</v>
      </c>
      <c r="C7" s="9">
        <v>699647.34</v>
      </c>
      <c r="D7" s="9">
        <v>3076278.93</v>
      </c>
      <c r="E7" s="9">
        <f t="shared" si="2"/>
        <v>0</v>
      </c>
      <c r="F7" s="9">
        <f t="shared" si="1"/>
        <v>-2376631.59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312729044.28999996</v>
      </c>
      <c r="C12" s="8">
        <f>SUM(C13:C21)</f>
        <v>27044481.870000001</v>
      </c>
      <c r="D12" s="8">
        <f>SUM(D13:D21)</f>
        <v>21646028.609999999</v>
      </c>
      <c r="E12" s="8">
        <f>SUM(E13:E21)</f>
        <v>318127497.54999995</v>
      </c>
      <c r="F12" s="8">
        <f>SUM(F13:F21)</f>
        <v>5398453.2600000054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291961408.08999997</v>
      </c>
      <c r="C15" s="10">
        <v>22110454.23</v>
      </c>
      <c r="D15" s="10">
        <v>14191512.359999999</v>
      </c>
      <c r="E15" s="10">
        <f t="shared" si="4"/>
        <v>299880349.95999998</v>
      </c>
      <c r="F15" s="10">
        <f t="shared" si="3"/>
        <v>7918941.8700000048</v>
      </c>
    </row>
    <row r="16" spans="1:6" x14ac:dyDescent="0.2">
      <c r="A16" s="6" t="s">
        <v>14</v>
      </c>
      <c r="B16" s="9">
        <v>124792542.23</v>
      </c>
      <c r="C16" s="9">
        <v>4934027.6399999997</v>
      </c>
      <c r="D16" s="9">
        <v>2467013.8199999998</v>
      </c>
      <c r="E16" s="9">
        <f t="shared" si="4"/>
        <v>127259556.05000001</v>
      </c>
      <c r="F16" s="9">
        <f t="shared" si="3"/>
        <v>2467013.8200000077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-104024906.03</v>
      </c>
      <c r="C18" s="9">
        <v>0</v>
      </c>
      <c r="D18" s="9">
        <v>4987502.43</v>
      </c>
      <c r="E18" s="9">
        <f t="shared" si="4"/>
        <v>-109012408.46000001</v>
      </c>
      <c r="F18" s="9">
        <f t="shared" si="3"/>
        <v>-4987502.4300000072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5" spans="1:6" ht="12.75" x14ac:dyDescent="0.2">
      <c r="A35" s="11" t="s">
        <v>27</v>
      </c>
      <c r="D35" s="15" t="s">
        <v>29</v>
      </c>
      <c r="E35" s="15"/>
      <c r="F35" s="15"/>
    </row>
    <row r="36" spans="1:6" ht="12.75" x14ac:dyDescent="0.2">
      <c r="A36" s="11" t="s">
        <v>28</v>
      </c>
      <c r="D36" s="15" t="s">
        <v>30</v>
      </c>
      <c r="E36" s="15"/>
      <c r="F36" s="15"/>
    </row>
  </sheetData>
  <sheetProtection formatCells="0" formatColumns="0" formatRows="0" autoFilter="0"/>
  <mergeCells count="3">
    <mergeCell ref="A1:F1"/>
    <mergeCell ref="D35:F35"/>
    <mergeCell ref="D36:F36"/>
  </mergeCells>
  <printOptions horizontalCentered="1"/>
  <pageMargins left="0.11811023622047245" right="0.11811023622047245" top="1.9291338582677167" bottom="1.338582677165354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2025-01-24T23:05:17Z</cp:lastPrinted>
  <dcterms:created xsi:type="dcterms:W3CDTF">2014-02-09T04:04:15Z</dcterms:created>
  <dcterms:modified xsi:type="dcterms:W3CDTF">2025-01-27T15:50:04Z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