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9-INFORMACION-DISCIPLINA-FINANCIERA\FORMATO-6A-EAEPE-COG\"/>
    </mc:Choice>
  </mc:AlternateContent>
  <bookViews>
    <workbookView xWindow="0" yWindow="0" windowWidth="28800" windowHeight="114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E141" i="1" s="1"/>
  <c r="H141" i="1" s="1"/>
  <c r="G141" i="1"/>
  <c r="F141" i="1"/>
  <c r="D141" i="1"/>
  <c r="C141" i="1"/>
  <c r="H140" i="1"/>
  <c r="E140" i="1"/>
  <c r="E139" i="1"/>
  <c r="H139" i="1" s="1"/>
  <c r="E138" i="1"/>
  <c r="H138" i="1" s="1"/>
  <c r="E137" i="1"/>
  <c r="H137" i="1" s="1"/>
  <c r="E136" i="1"/>
  <c r="E132" i="1" s="1"/>
  <c r="H132" i="1" s="1"/>
  <c r="E135" i="1"/>
  <c r="H135" i="1" s="1"/>
  <c r="E134" i="1"/>
  <c r="H134" i="1" s="1"/>
  <c r="H133" i="1"/>
  <c r="E133" i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E124" i="1"/>
  <c r="E118" i="1" s="1"/>
  <c r="H118" i="1" s="1"/>
  <c r="E123" i="1"/>
  <c r="H123" i="1" s="1"/>
  <c r="E122" i="1"/>
  <c r="H122" i="1" s="1"/>
  <c r="H121" i="1"/>
  <c r="E121" i="1"/>
  <c r="H120" i="1"/>
  <c r="E120" i="1"/>
  <c r="E119" i="1"/>
  <c r="H119" i="1" s="1"/>
  <c r="G118" i="1"/>
  <c r="F118" i="1"/>
  <c r="D118" i="1"/>
  <c r="C118" i="1"/>
  <c r="E117" i="1"/>
  <c r="H117" i="1" s="1"/>
  <c r="E116" i="1"/>
  <c r="H116" i="1" s="1"/>
  <c r="H115" i="1"/>
  <c r="E115" i="1"/>
  <c r="H114" i="1"/>
  <c r="E114" i="1"/>
  <c r="E113" i="1"/>
  <c r="H113" i="1" s="1"/>
  <c r="H112" i="1"/>
  <c r="E112" i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H106" i="1"/>
  <c r="E106" i="1"/>
  <c r="E105" i="1"/>
  <c r="H105" i="1" s="1"/>
  <c r="E104" i="1"/>
  <c r="E98" i="1" s="1"/>
  <c r="H98" i="1" s="1"/>
  <c r="E103" i="1"/>
  <c r="H103" i="1" s="1"/>
  <c r="E102" i="1"/>
  <c r="H102" i="1" s="1"/>
  <c r="H101" i="1"/>
  <c r="E101" i="1"/>
  <c r="H100" i="1"/>
  <c r="E100" i="1"/>
  <c r="E99" i="1"/>
  <c r="H99" i="1" s="1"/>
  <c r="G98" i="1"/>
  <c r="F98" i="1"/>
  <c r="D98" i="1"/>
  <c r="C98" i="1"/>
  <c r="E97" i="1"/>
  <c r="H97" i="1" s="1"/>
  <c r="E96" i="1"/>
  <c r="H96" i="1" s="1"/>
  <c r="H95" i="1"/>
  <c r="E95" i="1"/>
  <c r="H94" i="1"/>
  <c r="E94" i="1"/>
  <c r="E93" i="1"/>
  <c r="H93" i="1" s="1"/>
  <c r="H92" i="1"/>
  <c r="E92" i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H86" i="1"/>
  <c r="E86" i="1"/>
  <c r="E85" i="1"/>
  <c r="H85" i="1" s="1"/>
  <c r="E84" i="1"/>
  <c r="H84" i="1" s="1"/>
  <c r="E83" i="1"/>
  <c r="H83" i="1" s="1"/>
  <c r="E82" i="1"/>
  <c r="H82" i="1" s="1"/>
  <c r="H81" i="1"/>
  <c r="E81" i="1"/>
  <c r="G80" i="1"/>
  <c r="F80" i="1"/>
  <c r="D80" i="1"/>
  <c r="D79" i="1" s="1"/>
  <c r="C80" i="1"/>
  <c r="C79" i="1" s="1"/>
  <c r="G79" i="1"/>
  <c r="F79" i="1"/>
  <c r="E77" i="1"/>
  <c r="H77" i="1" s="1"/>
  <c r="H76" i="1"/>
  <c r="E76" i="1"/>
  <c r="H75" i="1"/>
  <c r="E75" i="1"/>
  <c r="E74" i="1"/>
  <c r="H74" i="1" s="1"/>
  <c r="H73" i="1"/>
  <c r="E73" i="1"/>
  <c r="E72" i="1"/>
  <c r="H72" i="1" s="1"/>
  <c r="E71" i="1"/>
  <c r="E70" i="1" s="1"/>
  <c r="H70" i="1" s="1"/>
  <c r="G70" i="1"/>
  <c r="F70" i="1"/>
  <c r="D70" i="1"/>
  <c r="C70" i="1"/>
  <c r="H69" i="1"/>
  <c r="E69" i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H64" i="1"/>
  <c r="E64" i="1"/>
  <c r="H63" i="1"/>
  <c r="E63" i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H55" i="1" s="1"/>
  <c r="E54" i="1"/>
  <c r="E53" i="1" s="1"/>
  <c r="H53" i="1" s="1"/>
  <c r="G53" i="1"/>
  <c r="F53" i="1"/>
  <c r="D53" i="1"/>
  <c r="C53" i="1"/>
  <c r="H52" i="1"/>
  <c r="E52" i="1"/>
  <c r="H51" i="1"/>
  <c r="E51" i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H44" i="1"/>
  <c r="E44" i="1"/>
  <c r="E43" i="1" s="1"/>
  <c r="H43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H38" i="1"/>
  <c r="E38" i="1"/>
  <c r="H37" i="1"/>
  <c r="E37" i="1"/>
  <c r="E36" i="1"/>
  <c r="H36" i="1" s="1"/>
  <c r="E35" i="1"/>
  <c r="H35" i="1" s="1"/>
  <c r="E34" i="1"/>
  <c r="E33" i="1" s="1"/>
  <c r="H33" i="1" s="1"/>
  <c r="G33" i="1"/>
  <c r="F33" i="1"/>
  <c r="D33" i="1"/>
  <c r="C33" i="1"/>
  <c r="E32" i="1"/>
  <c r="H32" i="1" s="1"/>
  <c r="H31" i="1"/>
  <c r="E31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H17" i="1"/>
  <c r="E17" i="1"/>
  <c r="E16" i="1"/>
  <c r="H16" i="1" s="1"/>
  <c r="E15" i="1"/>
  <c r="H15" i="1" s="1"/>
  <c r="E14" i="1"/>
  <c r="E13" i="1" s="1"/>
  <c r="H13" i="1" s="1"/>
  <c r="G13" i="1"/>
  <c r="F13" i="1"/>
  <c r="D13" i="1"/>
  <c r="C13" i="1"/>
  <c r="H12" i="1"/>
  <c r="E12" i="1"/>
  <c r="H11" i="1"/>
  <c r="E11" i="1"/>
  <c r="E10" i="1"/>
  <c r="H10" i="1" s="1"/>
  <c r="E9" i="1"/>
  <c r="H9" i="1" s="1"/>
  <c r="E8" i="1"/>
  <c r="H8" i="1" s="1"/>
  <c r="E7" i="1"/>
  <c r="E5" i="1" s="1"/>
  <c r="E6" i="1"/>
  <c r="H6" i="1" s="1"/>
  <c r="G5" i="1"/>
  <c r="G4" i="1" s="1"/>
  <c r="G154" i="1" s="1"/>
  <c r="F5" i="1"/>
  <c r="F4" i="1" s="1"/>
  <c r="F154" i="1" s="1"/>
  <c r="D5" i="1"/>
  <c r="D4" i="1" s="1"/>
  <c r="D154" i="1" s="1"/>
  <c r="C5" i="1"/>
  <c r="C4" i="1"/>
  <c r="C154" i="1" s="1"/>
  <c r="H80" i="1" l="1"/>
  <c r="H59" i="1"/>
  <c r="H71" i="1"/>
  <c r="H90" i="1"/>
  <c r="H104" i="1"/>
  <c r="H110" i="1"/>
  <c r="H124" i="1"/>
  <c r="H130" i="1"/>
  <c r="H136" i="1"/>
  <c r="H142" i="1"/>
  <c r="H14" i="1"/>
  <c r="H54" i="1"/>
  <c r="H34" i="1"/>
  <c r="E23" i="1"/>
  <c r="H23" i="1" s="1"/>
  <c r="E80" i="1"/>
  <c r="E145" i="1"/>
  <c r="H145" i="1" s="1"/>
  <c r="H7" i="1"/>
  <c r="H5" i="1" s="1"/>
  <c r="H4" i="1" s="1"/>
  <c r="E4" i="1" l="1"/>
  <c r="E79" i="1"/>
  <c r="H79" i="1"/>
  <c r="H154" i="1" s="1"/>
  <c r="E154" i="1" l="1"/>
</calcChain>
</file>

<file path=xl/sharedStrings.xml><?xml version="1.0" encoding="utf-8"?>
<sst xmlns="http://schemas.openxmlformats.org/spreadsheetml/2006/main" count="284" uniqueCount="211">
  <si>
    <t>UNIVERSIDAD POLITÉCNICA DE GUANAJUATO
Clasificación por Objeto del Gasto (Capítulo y Concepto)
al 31 de Diciembre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</si>
  <si>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</si>
  <si>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</si>
  <si>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</si>
  <si>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</si>
  <si>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</si>
  <si>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</si>
  <si>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</si>
  <si>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</si>
  <si>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</si>
  <si>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</si>
  <si>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</si>
  <si>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</si>
  <si>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</si>
  <si>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</si>
  <si>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</si>
  <si>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</si>
  <si>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</si>
  <si>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</si>
  <si>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</si>
  <si>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</si>
  <si>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</si>
  <si>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</si>
  <si>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</si>
  <si>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</si>
  <si>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</si>
  <si>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</si>
  <si>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</si>
  <si>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</si>
  <si>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</si>
  <si>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</si>
  <si>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</si>
  <si>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</si>
  <si>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</si>
  <si>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</si>
  <si>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</si>
  <si>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</si>
  <si>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</si>
  <si>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</si>
  <si>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</si>
  <si>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</si>
  <si>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</si>
  <si>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</si>
  <si>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</si>
  <si>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</si>
  <si>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</si>
  <si>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</si>
  <si>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</si>
  <si>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</si>
  <si>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</si>
  <si>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</si>
  <si>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</si>
  <si>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</si>
  <si>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</si>
  <si>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</si>
  <si>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</si>
  <si>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</si>
  <si>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</si>
  <si>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</si>
  <si>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</si>
  <si>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</si>
  <si>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</si>
  <si>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</si>
  <si>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</si>
  <si>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</si>
  <si>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</si>
  <si>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</si>
  <si>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</si>
  <si>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</si>
  <si>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</si>
  <si>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</si>
  <si>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</si>
  <si>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</si>
  <si>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</si>
  <si>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</si>
  <si>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</si>
  <si>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</si>
  <si>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</si>
  <si>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</si>
  <si>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</si>
  <si>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</si>
  <si>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</si>
  <si>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</si>
  <si>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</si>
  <si>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</si>
  <si>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</si>
  <si>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</si>
  <si>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</si>
  <si>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</si>
  <si>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</si>
  <si>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</si>
  <si>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</si>
  <si>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</si>
  <si>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</si>
  <si>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</si>
  <si>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</si>
  <si>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</si>
  <si>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</si>
  <si>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</si>
  <si>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</si>
  <si>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</si>
  <si>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</si>
  <si>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</si>
  <si>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</si>
  <si>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</si>
  <si>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</si>
  <si>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</si>
  <si>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</si>
  <si>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</si>
  <si>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</si>
  <si>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</si>
  <si>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</si>
  <si>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</si>
  <si>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</si>
  <si>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</si>
  <si>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</si>
  <si>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</si>
  <si>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</si>
  <si>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</si>
  <si>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</si>
  <si>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</si>
  <si>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</si>
  <si>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</si>
  <si>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</si>
  <si>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</si>
  <si>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</si>
  <si>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</si>
  <si>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</si>
  <si>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</si>
  <si>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</si>
  <si>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</si>
  <si>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</si>
  <si>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</si>
  <si>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</si>
  <si>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</si>
  <si>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</si>
  <si>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</si>
  <si>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</si>
  <si>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</si>
  <si>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</si>
  <si>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</si>
  <si>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</si>
  <si>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</si>
  <si>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</si>
  <si>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</si>
  <si>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</si>
  <si>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</si>
  <si>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</si>
  <si>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</si>
  <si>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</si>
  <si>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</si>
  <si>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</si>
  <si>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</si>
  <si>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</si>
  <si>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</si>
  <si>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</si>
  <si>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</si>
  <si>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</si>
  <si>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</si>
  <si>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</si>
  <si>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</si>
  <si>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</si>
  <si>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</si>
  <si>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</si>
  <si>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</si>
  <si>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</si>
  <si>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</si>
  <si>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</si>
  <si>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</si>
  <si>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</si>
  <si>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</si>
  <si>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</si>
  <si>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</si>
  <si>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</si>
  <si>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</si>
  <si>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</si>
  <si>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</si>
  <si>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</si>
  <si>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</si>
  <si>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</si>
  <si>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</si>
  <si>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</si>
  <si>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</si>
  <si>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</si>
  <si>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</si>
  <si>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</si>
  <si>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</si>
  <si>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</si>
  <si>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</si>
  <si>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</si>
  <si>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</si>
  <si>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</si>
  <si>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</si>
  <si>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</si>
  <si>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</si>
  <si>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</si>
  <si>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</si>
  <si>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</si>
  <si>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</si>
  <si>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</si>
  <si>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</si>
  <si>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</si>
  <si>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</si>
  <si>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</si>
  <si>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</si>
  <si>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</si>
  <si>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</si>
  <si>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MTRO. IGNACIO LÓPEZ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</si>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</sst>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activeCell="L12" sqref="L12"/>
    </sheetView>
  </sheetViews>
  <sheetFormatPr baseColWidth="10" defaultColWidth="12" defaultRowHeight="12.75"/>
  <cols>
    <col min="1" max="1" width="4.6640625" style="4" bestFit="1" customWidth="1"/>
    <col min="2" max="2" width="68.83203125" style="4" bestFit="1" customWidth="1"/>
    <col min="3" max="3" width="13.6640625" style="4" bestFit="1" customWidth="1"/>
    <col min="4" max="4" width="14.33203125" style="4" bestFit="1" customWidth="1"/>
    <col min="5" max="5" width="13.6640625" style="4" bestFit="1" customWidth="1"/>
    <col min="6" max="6" width="11.33203125" style="4" bestFit="1" customWidth="1"/>
    <col min="7" max="7" width="8.33203125" style="4" bestFit="1" customWidth="1"/>
    <col min="8" max="8" width="15.5" style="4" bestFit="1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89552313.110000014</v>
      </c>
      <c r="D4" s="15">
        <f t="shared" ref="D4:H4" si="0">D5+D13+D23+D33+D43+D53+D57+D66+D70</f>
        <v>0</v>
      </c>
      <c r="E4" s="15">
        <f t="shared" si="0"/>
        <v>89552313.110000014</v>
      </c>
      <c r="F4" s="15">
        <f t="shared" si="0"/>
        <v>0</v>
      </c>
      <c r="G4" s="15">
        <f t="shared" si="0"/>
        <v>0</v>
      </c>
      <c r="H4" s="15">
        <f t="shared" si="0"/>
        <v>89552313.110000014</v>
      </c>
    </row>
    <row r="5" spans="1:8">
      <c r="A5" s="16" t="s">
        <v>10</v>
      </c>
      <c r="B5" s="17"/>
      <c r="C5" s="18">
        <f>SUM(C6:C12)</f>
        <v>57903292.810000002</v>
      </c>
      <c r="D5" s="18">
        <f t="shared" ref="D5:H5" si="1">SUM(D6:D12)</f>
        <v>0</v>
      </c>
      <c r="E5" s="18">
        <f t="shared" si="1"/>
        <v>57903292.810000002</v>
      </c>
      <c r="F5" s="18">
        <f t="shared" si="1"/>
        <v>0</v>
      </c>
      <c r="G5" s="18">
        <f t="shared" si="1"/>
        <v>0</v>
      </c>
      <c r="H5" s="18">
        <f t="shared" si="1"/>
        <v>57903292.810000002</v>
      </c>
    </row>
    <row r="6" spans="1:8">
      <c r="A6" s="19" t="s">
        <v>11</v>
      </c>
      <c r="B6" s="20" t="s">
        <v>12</v>
      </c>
      <c r="C6" s="21">
        <v>37243272.68</v>
      </c>
      <c r="D6" s="21">
        <v>0</v>
      </c>
      <c r="E6" s="21">
        <f>C6+D6</f>
        <v>37243272.68</v>
      </c>
      <c r="F6" s="21">
        <v>0</v>
      </c>
      <c r="G6" s="21">
        <v>0</v>
      </c>
      <c r="H6" s="21">
        <f>E6-F6</f>
        <v>37243272.68</v>
      </c>
    </row>
    <row r="7" spans="1:8">
      <c r="A7" s="19" t="s">
        <v>13</v>
      </c>
      <c r="B7" s="20" t="s">
        <v>14</v>
      </c>
      <c r="C7" s="21">
        <v>5064918.1500000004</v>
      </c>
      <c r="D7" s="21">
        <v>0</v>
      </c>
      <c r="E7" s="21">
        <f t="shared" ref="E7:E12" si="2">C7+D7</f>
        <v>5064918.1500000004</v>
      </c>
      <c r="F7" s="21">
        <v>0</v>
      </c>
      <c r="G7" s="21">
        <v>0</v>
      </c>
      <c r="H7" s="21">
        <f t="shared" ref="H7:H70" si="3">E7-F7</f>
        <v>5064918.1500000004</v>
      </c>
    </row>
    <row r="8" spans="1:8">
      <c r="A8" s="19" t="s">
        <v>15</v>
      </c>
      <c r="B8" s="20" t="s">
        <v>16</v>
      </c>
      <c r="C8" s="21">
        <v>4345572.7300000004</v>
      </c>
      <c r="D8" s="21">
        <v>0</v>
      </c>
      <c r="E8" s="21">
        <f t="shared" si="2"/>
        <v>4345572.7300000004</v>
      </c>
      <c r="F8" s="21">
        <v>0</v>
      </c>
      <c r="G8" s="21">
        <v>0</v>
      </c>
      <c r="H8" s="21">
        <f t="shared" si="3"/>
        <v>4345572.7300000004</v>
      </c>
    </row>
    <row r="9" spans="1:8">
      <c r="A9" s="19" t="s">
        <v>17</v>
      </c>
      <c r="B9" s="20" t="s">
        <v>18</v>
      </c>
      <c r="C9" s="21">
        <v>1528158.78</v>
      </c>
      <c r="D9" s="21">
        <v>0</v>
      </c>
      <c r="E9" s="21">
        <f t="shared" si="2"/>
        <v>1528158.78</v>
      </c>
      <c r="F9" s="21">
        <v>0</v>
      </c>
      <c r="G9" s="21">
        <v>0</v>
      </c>
      <c r="H9" s="21">
        <f t="shared" si="3"/>
        <v>1528158.78</v>
      </c>
    </row>
    <row r="10" spans="1:8">
      <c r="A10" s="19" t="s">
        <v>19</v>
      </c>
      <c r="B10" s="20" t="s">
        <v>20</v>
      </c>
      <c r="C10" s="21">
        <v>8921370.6799999997</v>
      </c>
      <c r="D10" s="21">
        <v>0</v>
      </c>
      <c r="E10" s="21">
        <f t="shared" si="2"/>
        <v>8921370.6799999997</v>
      </c>
      <c r="F10" s="21">
        <v>0</v>
      </c>
      <c r="G10" s="21">
        <v>0</v>
      </c>
      <c r="H10" s="21">
        <f t="shared" si="3"/>
        <v>8921370.6799999997</v>
      </c>
    </row>
    <row r="11" spans="1:8">
      <c r="A11" s="19" t="s">
        <v>21</v>
      </c>
      <c r="B11" s="20" t="s">
        <v>22</v>
      </c>
      <c r="C11" s="21">
        <v>799999.79</v>
      </c>
      <c r="D11" s="21">
        <v>0</v>
      </c>
      <c r="E11" s="21">
        <f t="shared" si="2"/>
        <v>799999.79</v>
      </c>
      <c r="F11" s="21">
        <v>0</v>
      </c>
      <c r="G11" s="21">
        <v>0</v>
      </c>
      <c r="H11" s="21">
        <f t="shared" si="3"/>
        <v>799999.79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4593940.0999999996</v>
      </c>
      <c r="D13" s="18">
        <f t="shared" ref="D13:G13" si="4">SUM(D14:D22)</f>
        <v>0</v>
      </c>
      <c r="E13" s="18">
        <f t="shared" si="4"/>
        <v>4593940.0999999996</v>
      </c>
      <c r="F13" s="18">
        <f t="shared" si="4"/>
        <v>0</v>
      </c>
      <c r="G13" s="18">
        <f t="shared" si="4"/>
        <v>0</v>
      </c>
      <c r="H13" s="18">
        <f t="shared" si="3"/>
        <v>4593940.0999999996</v>
      </c>
    </row>
    <row r="14" spans="1:8">
      <c r="A14" s="19" t="s">
        <v>26</v>
      </c>
      <c r="B14" s="20" t="s">
        <v>27</v>
      </c>
      <c r="C14" s="21">
        <v>1988940.1</v>
      </c>
      <c r="D14" s="21">
        <v>0</v>
      </c>
      <c r="E14" s="21">
        <f t="shared" ref="E14:E22" si="5">C14+D14</f>
        <v>1988940.1</v>
      </c>
      <c r="F14" s="21">
        <v>0</v>
      </c>
      <c r="G14" s="21">
        <v>0</v>
      </c>
      <c r="H14" s="21">
        <f t="shared" si="3"/>
        <v>1988940.1</v>
      </c>
    </row>
    <row r="15" spans="1:8">
      <c r="A15" s="19" t="s">
        <v>28</v>
      </c>
      <c r="B15" s="20" t="s">
        <v>29</v>
      </c>
      <c r="C15" s="21">
        <v>98600</v>
      </c>
      <c r="D15" s="21">
        <v>0</v>
      </c>
      <c r="E15" s="21">
        <f t="shared" si="5"/>
        <v>98600</v>
      </c>
      <c r="F15" s="21">
        <v>0</v>
      </c>
      <c r="G15" s="21">
        <v>0</v>
      </c>
      <c r="H15" s="21">
        <f t="shared" si="3"/>
        <v>98600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306000</v>
      </c>
      <c r="D17" s="21">
        <v>0</v>
      </c>
      <c r="E17" s="21">
        <f t="shared" si="5"/>
        <v>306000</v>
      </c>
      <c r="F17" s="21">
        <v>0</v>
      </c>
      <c r="G17" s="21">
        <v>0</v>
      </c>
      <c r="H17" s="21">
        <f t="shared" si="3"/>
        <v>306000</v>
      </c>
    </row>
    <row r="18" spans="1:8">
      <c r="A18" s="19" t="s">
        <v>34</v>
      </c>
      <c r="B18" s="20" t="s">
        <v>35</v>
      </c>
      <c r="C18" s="21">
        <v>252400</v>
      </c>
      <c r="D18" s="21">
        <v>0</v>
      </c>
      <c r="E18" s="21">
        <f t="shared" si="5"/>
        <v>252400</v>
      </c>
      <c r="F18" s="21">
        <v>0</v>
      </c>
      <c r="G18" s="21">
        <v>0</v>
      </c>
      <c r="H18" s="21">
        <f t="shared" si="3"/>
        <v>252400</v>
      </c>
    </row>
    <row r="19" spans="1:8">
      <c r="A19" s="19" t="s">
        <v>36</v>
      </c>
      <c r="B19" s="20" t="s">
        <v>37</v>
      </c>
      <c r="C19" s="21">
        <v>1194000</v>
      </c>
      <c r="D19" s="21">
        <v>0</v>
      </c>
      <c r="E19" s="21">
        <f t="shared" si="5"/>
        <v>1194000</v>
      </c>
      <c r="F19" s="21">
        <v>0</v>
      </c>
      <c r="G19" s="21">
        <v>0</v>
      </c>
      <c r="H19" s="21">
        <f t="shared" si="3"/>
        <v>1194000</v>
      </c>
    </row>
    <row r="20" spans="1:8">
      <c r="A20" s="19" t="s">
        <v>38</v>
      </c>
      <c r="B20" s="20" t="s">
        <v>39</v>
      </c>
      <c r="C20" s="21">
        <v>238000</v>
      </c>
      <c r="D20" s="21">
        <v>0</v>
      </c>
      <c r="E20" s="21">
        <f t="shared" si="5"/>
        <v>238000</v>
      </c>
      <c r="F20" s="21">
        <v>0</v>
      </c>
      <c r="G20" s="21">
        <v>0</v>
      </c>
      <c r="H20" s="21">
        <f t="shared" si="3"/>
        <v>238000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516000</v>
      </c>
      <c r="D22" s="21">
        <v>0</v>
      </c>
      <c r="E22" s="21">
        <f t="shared" si="5"/>
        <v>516000</v>
      </c>
      <c r="F22" s="21">
        <v>0</v>
      </c>
      <c r="G22" s="21">
        <v>0</v>
      </c>
      <c r="H22" s="21">
        <f t="shared" si="3"/>
        <v>516000</v>
      </c>
    </row>
    <row r="23" spans="1:8">
      <c r="A23" s="16" t="s">
        <v>44</v>
      </c>
      <c r="B23" s="17"/>
      <c r="C23" s="18">
        <f>SUM(C24:C32)</f>
        <v>22013720.200000003</v>
      </c>
      <c r="D23" s="18">
        <f t="shared" ref="D23:G23" si="6">SUM(D24:D32)</f>
        <v>0</v>
      </c>
      <c r="E23" s="18">
        <f t="shared" si="6"/>
        <v>22013720.200000003</v>
      </c>
      <c r="F23" s="18">
        <f t="shared" si="6"/>
        <v>0</v>
      </c>
      <c r="G23" s="18">
        <f t="shared" si="6"/>
        <v>0</v>
      </c>
      <c r="H23" s="18">
        <f t="shared" si="3"/>
        <v>22013720.200000003</v>
      </c>
    </row>
    <row r="24" spans="1:8">
      <c r="A24" s="19" t="s">
        <v>45</v>
      </c>
      <c r="B24" s="20" t="s">
        <v>46</v>
      </c>
      <c r="C24" s="21">
        <v>6604969.7999999998</v>
      </c>
      <c r="D24" s="21">
        <v>0</v>
      </c>
      <c r="E24" s="21">
        <f t="shared" ref="E24:E32" si="7">C24+D24</f>
        <v>6604969.7999999998</v>
      </c>
      <c r="F24" s="21">
        <v>0</v>
      </c>
      <c r="G24" s="21">
        <v>0</v>
      </c>
      <c r="H24" s="21">
        <f t="shared" si="3"/>
        <v>6604969.7999999998</v>
      </c>
    </row>
    <row r="25" spans="1:8">
      <c r="A25" s="19" t="s">
        <v>47</v>
      </c>
      <c r="B25" s="20" t="s">
        <v>48</v>
      </c>
      <c r="C25" s="21">
        <v>1990244.42</v>
      </c>
      <c r="D25" s="21">
        <v>0</v>
      </c>
      <c r="E25" s="21">
        <f t="shared" si="7"/>
        <v>1990244.42</v>
      </c>
      <c r="F25" s="21">
        <v>0</v>
      </c>
      <c r="G25" s="21">
        <v>0</v>
      </c>
      <c r="H25" s="21">
        <f t="shared" si="3"/>
        <v>1990244.42</v>
      </c>
    </row>
    <row r="26" spans="1:8">
      <c r="A26" s="19" t="s">
        <v>49</v>
      </c>
      <c r="B26" s="20" t="s">
        <v>50</v>
      </c>
      <c r="C26" s="21">
        <v>5858723.4000000004</v>
      </c>
      <c r="D26" s="21">
        <v>0</v>
      </c>
      <c r="E26" s="21">
        <f t="shared" si="7"/>
        <v>5858723.4000000004</v>
      </c>
      <c r="F26" s="21">
        <v>0</v>
      </c>
      <c r="G26" s="21">
        <v>0</v>
      </c>
      <c r="H26" s="21">
        <f t="shared" si="3"/>
        <v>5858723.4000000004</v>
      </c>
    </row>
    <row r="27" spans="1:8">
      <c r="A27" s="19" t="s">
        <v>51</v>
      </c>
      <c r="B27" s="20" t="s">
        <v>52</v>
      </c>
      <c r="C27" s="21">
        <v>2106312.2000000002</v>
      </c>
      <c r="D27" s="21">
        <v>0</v>
      </c>
      <c r="E27" s="21">
        <f t="shared" si="7"/>
        <v>2106312.2000000002</v>
      </c>
      <c r="F27" s="21">
        <v>0</v>
      </c>
      <c r="G27" s="21">
        <v>0</v>
      </c>
      <c r="H27" s="21">
        <f t="shared" si="3"/>
        <v>2106312.2000000002</v>
      </c>
    </row>
    <row r="28" spans="1:8">
      <c r="A28" s="19" t="s">
        <v>53</v>
      </c>
      <c r="B28" s="20" t="s">
        <v>54</v>
      </c>
      <c r="C28" s="21">
        <v>2663774.19</v>
      </c>
      <c r="D28" s="21">
        <v>0</v>
      </c>
      <c r="E28" s="21">
        <f t="shared" si="7"/>
        <v>2663774.19</v>
      </c>
      <c r="F28" s="21">
        <v>0</v>
      </c>
      <c r="G28" s="21">
        <v>0</v>
      </c>
      <c r="H28" s="21">
        <f t="shared" si="3"/>
        <v>2663774.19</v>
      </c>
    </row>
    <row r="29" spans="1:8">
      <c r="A29" s="19" t="s">
        <v>55</v>
      </c>
      <c r="B29" s="20" t="s">
        <v>56</v>
      </c>
      <c r="C29" s="21">
        <v>290000</v>
      </c>
      <c r="D29" s="21">
        <v>0</v>
      </c>
      <c r="E29" s="21">
        <f t="shared" si="7"/>
        <v>290000</v>
      </c>
      <c r="F29" s="21">
        <v>0</v>
      </c>
      <c r="G29" s="21">
        <v>0</v>
      </c>
      <c r="H29" s="21">
        <f t="shared" si="3"/>
        <v>290000</v>
      </c>
    </row>
    <row r="30" spans="1:8">
      <c r="A30" s="19" t="s">
        <v>57</v>
      </c>
      <c r="B30" s="20" t="s">
        <v>58</v>
      </c>
      <c r="C30" s="21">
        <v>733000.85</v>
      </c>
      <c r="D30" s="21">
        <v>0</v>
      </c>
      <c r="E30" s="21">
        <f t="shared" si="7"/>
        <v>733000.85</v>
      </c>
      <c r="F30" s="21">
        <v>0</v>
      </c>
      <c r="G30" s="21">
        <v>0</v>
      </c>
      <c r="H30" s="21">
        <f t="shared" si="3"/>
        <v>733000.85</v>
      </c>
    </row>
    <row r="31" spans="1:8">
      <c r="A31" s="19" t="s">
        <v>59</v>
      </c>
      <c r="B31" s="20" t="s">
        <v>60</v>
      </c>
      <c r="C31" s="21">
        <v>1080739</v>
      </c>
      <c r="D31" s="21">
        <v>0</v>
      </c>
      <c r="E31" s="21">
        <f t="shared" si="7"/>
        <v>1080739</v>
      </c>
      <c r="F31" s="21">
        <v>0</v>
      </c>
      <c r="G31" s="21">
        <v>0</v>
      </c>
      <c r="H31" s="21">
        <f t="shared" si="3"/>
        <v>1080739</v>
      </c>
    </row>
    <row r="32" spans="1:8">
      <c r="A32" s="19" t="s">
        <v>61</v>
      </c>
      <c r="B32" s="20" t="s">
        <v>62</v>
      </c>
      <c r="C32" s="21">
        <v>685956.34</v>
      </c>
      <c r="D32" s="21">
        <v>0</v>
      </c>
      <c r="E32" s="21">
        <f t="shared" si="7"/>
        <v>685956.34</v>
      </c>
      <c r="F32" s="21">
        <v>0</v>
      </c>
      <c r="G32" s="21">
        <v>0</v>
      </c>
      <c r="H32" s="21">
        <f t="shared" si="3"/>
        <v>685956.34</v>
      </c>
    </row>
    <row r="33" spans="1:8">
      <c r="A33" s="16" t="s">
        <v>63</v>
      </c>
      <c r="B33" s="17"/>
      <c r="C33" s="18">
        <f>SUM(C34:C42)</f>
        <v>2211360</v>
      </c>
      <c r="D33" s="18">
        <f t="shared" ref="D33:G33" si="8">SUM(D34:D42)</f>
        <v>0</v>
      </c>
      <c r="E33" s="18">
        <f t="shared" si="8"/>
        <v>2211360</v>
      </c>
      <c r="F33" s="18">
        <f t="shared" si="8"/>
        <v>0</v>
      </c>
      <c r="G33" s="18">
        <f t="shared" si="8"/>
        <v>0</v>
      </c>
      <c r="H33" s="18">
        <f t="shared" si="3"/>
        <v>2211360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2211360</v>
      </c>
      <c r="D37" s="21">
        <v>0</v>
      </c>
      <c r="E37" s="21">
        <f t="shared" si="9"/>
        <v>2211360</v>
      </c>
      <c r="F37" s="21">
        <v>0</v>
      </c>
      <c r="G37" s="21">
        <v>0</v>
      </c>
      <c r="H37" s="21">
        <f t="shared" si="3"/>
        <v>2211360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2830000</v>
      </c>
      <c r="D43" s="18">
        <f t="shared" ref="D43:G43" si="10">SUM(D44:D52)</f>
        <v>0</v>
      </c>
      <c r="E43" s="18">
        <f t="shared" si="10"/>
        <v>2830000</v>
      </c>
      <c r="F43" s="18">
        <f t="shared" si="10"/>
        <v>0</v>
      </c>
      <c r="G43" s="18">
        <f t="shared" si="10"/>
        <v>0</v>
      </c>
      <c r="H43" s="18">
        <f t="shared" si="3"/>
        <v>2830000</v>
      </c>
    </row>
    <row r="44" spans="1:8">
      <c r="A44" s="19" t="s">
        <v>81</v>
      </c>
      <c r="B44" s="20" t="s">
        <v>82</v>
      </c>
      <c r="C44" s="21">
        <v>2065000</v>
      </c>
      <c r="D44" s="21">
        <v>0</v>
      </c>
      <c r="E44" s="21">
        <f t="shared" ref="E44:E52" si="11">C44+D44</f>
        <v>2065000</v>
      </c>
      <c r="F44" s="21">
        <v>0</v>
      </c>
      <c r="G44" s="21">
        <v>0</v>
      </c>
      <c r="H44" s="21">
        <f t="shared" si="3"/>
        <v>2065000</v>
      </c>
    </row>
    <row r="45" spans="1:8">
      <c r="A45" s="19" t="s">
        <v>83</v>
      </c>
      <c r="B45" s="20" t="s">
        <v>84</v>
      </c>
      <c r="C45" s="21">
        <v>60000</v>
      </c>
      <c r="D45" s="21">
        <v>0</v>
      </c>
      <c r="E45" s="21">
        <f t="shared" si="11"/>
        <v>60000</v>
      </c>
      <c r="F45" s="21">
        <v>0</v>
      </c>
      <c r="G45" s="21">
        <v>0</v>
      </c>
      <c r="H45" s="21">
        <f t="shared" si="3"/>
        <v>60000</v>
      </c>
    </row>
    <row r="46" spans="1:8">
      <c r="A46" s="19" t="s">
        <v>85</v>
      </c>
      <c r="B46" s="20" t="s">
        <v>86</v>
      </c>
      <c r="C46" s="21">
        <v>30000</v>
      </c>
      <c r="D46" s="21">
        <v>0</v>
      </c>
      <c r="E46" s="21">
        <f t="shared" si="11"/>
        <v>30000</v>
      </c>
      <c r="F46" s="21">
        <v>0</v>
      </c>
      <c r="G46" s="21">
        <v>0</v>
      </c>
      <c r="H46" s="21">
        <f t="shared" si="3"/>
        <v>30000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675000</v>
      </c>
      <c r="D49" s="21">
        <v>0</v>
      </c>
      <c r="E49" s="21">
        <f t="shared" si="11"/>
        <v>675000</v>
      </c>
      <c r="F49" s="21">
        <v>0</v>
      </c>
      <c r="G49" s="21">
        <v>0</v>
      </c>
      <c r="H49" s="21">
        <f t="shared" si="3"/>
        <v>675000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39663118</v>
      </c>
      <c r="D79" s="25">
        <f t="shared" ref="D79:H79" si="21">D80+D88+D98+D108+D118+D128+D132+D141+D145</f>
        <v>0</v>
      </c>
      <c r="E79" s="25">
        <f t="shared" si="21"/>
        <v>39663118</v>
      </c>
      <c r="F79" s="25">
        <f t="shared" si="21"/>
        <v>0</v>
      </c>
      <c r="G79" s="25">
        <f t="shared" si="21"/>
        <v>0</v>
      </c>
      <c r="H79" s="25">
        <f t="shared" si="21"/>
        <v>39663118</v>
      </c>
    </row>
    <row r="80" spans="1:8">
      <c r="A80" s="28" t="s">
        <v>10</v>
      </c>
      <c r="B80" s="29"/>
      <c r="C80" s="25">
        <f>SUM(C81:C87)</f>
        <v>30659016.149999999</v>
      </c>
      <c r="D80" s="25">
        <f t="shared" ref="D80:H80" si="22">SUM(D81:D87)</f>
        <v>0</v>
      </c>
      <c r="E80" s="25">
        <f t="shared" si="22"/>
        <v>30659016.149999999</v>
      </c>
      <c r="F80" s="25">
        <f t="shared" si="22"/>
        <v>0</v>
      </c>
      <c r="G80" s="25">
        <f t="shared" si="22"/>
        <v>0</v>
      </c>
      <c r="H80" s="25">
        <f t="shared" si="22"/>
        <v>30659016.149999999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>
        <v>20000000</v>
      </c>
      <c r="D82" s="31">
        <v>0</v>
      </c>
      <c r="E82" s="21">
        <f t="shared" si="23"/>
        <v>20000000</v>
      </c>
      <c r="F82" s="31">
        <v>0</v>
      </c>
      <c r="G82" s="31">
        <v>0</v>
      </c>
      <c r="H82" s="31">
        <f t="shared" si="24"/>
        <v>20000000</v>
      </c>
    </row>
    <row r="83" spans="1:8">
      <c r="A83" s="19" t="s">
        <v>147</v>
      </c>
      <c r="B83" s="30" t="s">
        <v>16</v>
      </c>
      <c r="C83" s="31">
        <v>50000.13</v>
      </c>
      <c r="D83" s="31">
        <v>0</v>
      </c>
      <c r="E83" s="21">
        <f t="shared" si="23"/>
        <v>50000.13</v>
      </c>
      <c r="F83" s="31">
        <v>0</v>
      </c>
      <c r="G83" s="31">
        <v>0</v>
      </c>
      <c r="H83" s="31">
        <f t="shared" si="24"/>
        <v>50000.13</v>
      </c>
    </row>
    <row r="84" spans="1:8">
      <c r="A84" s="19" t="s">
        <v>148</v>
      </c>
      <c r="B84" s="30" t="s">
        <v>18</v>
      </c>
      <c r="C84" s="31">
        <v>9091447.2200000007</v>
      </c>
      <c r="D84" s="31">
        <v>0</v>
      </c>
      <c r="E84" s="21">
        <f t="shared" si="23"/>
        <v>9091447.2200000007</v>
      </c>
      <c r="F84" s="31">
        <v>0</v>
      </c>
      <c r="G84" s="31">
        <v>0</v>
      </c>
      <c r="H84" s="31">
        <f t="shared" si="24"/>
        <v>9091447.2200000007</v>
      </c>
    </row>
    <row r="85" spans="1:8">
      <c r="A85" s="19" t="s">
        <v>149</v>
      </c>
      <c r="B85" s="30" t="s">
        <v>20</v>
      </c>
      <c r="C85" s="31">
        <v>481306.99</v>
      </c>
      <c r="D85" s="31">
        <v>0</v>
      </c>
      <c r="E85" s="21">
        <f t="shared" si="23"/>
        <v>481306.99</v>
      </c>
      <c r="F85" s="31">
        <v>0</v>
      </c>
      <c r="G85" s="31">
        <v>0</v>
      </c>
      <c r="H85" s="31">
        <f t="shared" si="24"/>
        <v>481306.99</v>
      </c>
    </row>
    <row r="86" spans="1:8">
      <c r="A86" s="19" t="s">
        <v>150</v>
      </c>
      <c r="B86" s="30" t="s">
        <v>22</v>
      </c>
      <c r="C86" s="31">
        <v>736261.81</v>
      </c>
      <c r="D86" s="31">
        <v>0</v>
      </c>
      <c r="E86" s="21">
        <f t="shared" si="23"/>
        <v>736261.81</v>
      </c>
      <c r="F86" s="31">
        <v>0</v>
      </c>
      <c r="G86" s="31">
        <v>0</v>
      </c>
      <c r="H86" s="31">
        <f t="shared" si="24"/>
        <v>736261.81</v>
      </c>
    </row>
    <row r="87" spans="1:8">
      <c r="A87" s="19" t="s">
        <v>151</v>
      </c>
      <c r="B87" s="30" t="s">
        <v>24</v>
      </c>
      <c r="C87" s="31">
        <v>300000</v>
      </c>
      <c r="D87" s="31">
        <v>0</v>
      </c>
      <c r="E87" s="21">
        <f t="shared" si="23"/>
        <v>300000</v>
      </c>
      <c r="F87" s="31">
        <v>0</v>
      </c>
      <c r="G87" s="31">
        <v>0</v>
      </c>
      <c r="H87" s="31">
        <f t="shared" si="24"/>
        <v>300000</v>
      </c>
    </row>
    <row r="88" spans="1:8">
      <c r="A88" s="28" t="s">
        <v>25</v>
      </c>
      <c r="B88" s="29"/>
      <c r="C88" s="25">
        <f>SUM(C89:C97)</f>
        <v>1495000</v>
      </c>
      <c r="D88" s="25">
        <f t="shared" ref="D88:G88" si="25">SUM(D89:D97)</f>
        <v>0</v>
      </c>
      <c r="E88" s="25">
        <f t="shared" si="25"/>
        <v>1495000</v>
      </c>
      <c r="F88" s="25">
        <f t="shared" si="25"/>
        <v>0</v>
      </c>
      <c r="G88" s="25">
        <f t="shared" si="25"/>
        <v>0</v>
      </c>
      <c r="H88" s="25">
        <f t="shared" si="24"/>
        <v>1495000</v>
      </c>
    </row>
    <row r="89" spans="1:8">
      <c r="A89" s="19" t="s">
        <v>152</v>
      </c>
      <c r="B89" s="30" t="s">
        <v>27</v>
      </c>
      <c r="C89" s="31">
        <v>430000</v>
      </c>
      <c r="D89" s="31">
        <v>0</v>
      </c>
      <c r="E89" s="21">
        <f t="shared" ref="E89:E97" si="26">C89+D89</f>
        <v>430000</v>
      </c>
      <c r="F89" s="31">
        <v>0</v>
      </c>
      <c r="G89" s="31">
        <v>0</v>
      </c>
      <c r="H89" s="31">
        <f t="shared" si="24"/>
        <v>430000</v>
      </c>
    </row>
    <row r="90" spans="1:8">
      <c r="A90" s="19" t="s">
        <v>153</v>
      </c>
      <c r="B90" s="30" t="s">
        <v>29</v>
      </c>
      <c r="C90" s="31">
        <v>80000</v>
      </c>
      <c r="D90" s="31">
        <v>0</v>
      </c>
      <c r="E90" s="21">
        <f t="shared" si="26"/>
        <v>80000</v>
      </c>
      <c r="F90" s="31">
        <v>0</v>
      </c>
      <c r="G90" s="31">
        <v>0</v>
      </c>
      <c r="H90" s="31">
        <f t="shared" si="24"/>
        <v>80000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400000</v>
      </c>
      <c r="D92" s="31">
        <v>0</v>
      </c>
      <c r="E92" s="21">
        <f t="shared" si="26"/>
        <v>400000</v>
      </c>
      <c r="F92" s="31">
        <v>0</v>
      </c>
      <c r="G92" s="31">
        <v>0</v>
      </c>
      <c r="H92" s="31">
        <f t="shared" si="24"/>
        <v>400000</v>
      </c>
    </row>
    <row r="93" spans="1:8">
      <c r="A93" s="19" t="s">
        <v>156</v>
      </c>
      <c r="B93" s="30" t="s">
        <v>35</v>
      </c>
      <c r="C93" s="31">
        <v>30000</v>
      </c>
      <c r="D93" s="31">
        <v>0</v>
      </c>
      <c r="E93" s="21">
        <f t="shared" si="26"/>
        <v>30000</v>
      </c>
      <c r="F93" s="31">
        <v>0</v>
      </c>
      <c r="G93" s="31">
        <v>0</v>
      </c>
      <c r="H93" s="31">
        <f t="shared" si="24"/>
        <v>30000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35000</v>
      </c>
      <c r="D95" s="31">
        <v>0</v>
      </c>
      <c r="E95" s="21">
        <f t="shared" si="26"/>
        <v>35000</v>
      </c>
      <c r="F95" s="31">
        <v>0</v>
      </c>
      <c r="G95" s="31">
        <v>0</v>
      </c>
      <c r="H95" s="31">
        <f t="shared" si="24"/>
        <v>35000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520000</v>
      </c>
      <c r="D97" s="31">
        <v>0</v>
      </c>
      <c r="E97" s="21">
        <f t="shared" si="26"/>
        <v>520000</v>
      </c>
      <c r="F97" s="31">
        <v>0</v>
      </c>
      <c r="G97" s="31">
        <v>0</v>
      </c>
      <c r="H97" s="31">
        <f t="shared" si="24"/>
        <v>520000</v>
      </c>
    </row>
    <row r="98" spans="1:8">
      <c r="A98" s="28" t="s">
        <v>44</v>
      </c>
      <c r="B98" s="29"/>
      <c r="C98" s="25">
        <f>SUM(C99:C107)</f>
        <v>7509101.8499999996</v>
      </c>
      <c r="D98" s="25">
        <f t="shared" ref="D98:G98" si="27">SUM(D99:D107)</f>
        <v>0</v>
      </c>
      <c r="E98" s="25">
        <f t="shared" si="27"/>
        <v>7509101.8499999996</v>
      </c>
      <c r="F98" s="25">
        <f t="shared" si="27"/>
        <v>0</v>
      </c>
      <c r="G98" s="25">
        <f t="shared" si="27"/>
        <v>0</v>
      </c>
      <c r="H98" s="25">
        <f t="shared" si="24"/>
        <v>7509101.8499999996</v>
      </c>
    </row>
    <row r="99" spans="1:8">
      <c r="A99" s="19" t="s">
        <v>161</v>
      </c>
      <c r="B99" s="30" t="s">
        <v>46</v>
      </c>
      <c r="C99" s="31">
        <v>15000</v>
      </c>
      <c r="D99" s="31">
        <v>0</v>
      </c>
      <c r="E99" s="21">
        <f t="shared" ref="E99:E107" si="28">C99+D99</f>
        <v>15000</v>
      </c>
      <c r="F99" s="31">
        <v>0</v>
      </c>
      <c r="G99" s="31">
        <v>0</v>
      </c>
      <c r="H99" s="31">
        <f t="shared" si="24"/>
        <v>15000</v>
      </c>
    </row>
    <row r="100" spans="1:8">
      <c r="A100" s="19" t="s">
        <v>162</v>
      </c>
      <c r="B100" s="30" t="s">
        <v>48</v>
      </c>
      <c r="C100" s="31">
        <v>30000</v>
      </c>
      <c r="D100" s="31">
        <v>0</v>
      </c>
      <c r="E100" s="21">
        <f t="shared" si="28"/>
        <v>30000</v>
      </c>
      <c r="F100" s="31">
        <v>0</v>
      </c>
      <c r="G100" s="31">
        <v>0</v>
      </c>
      <c r="H100" s="31">
        <f t="shared" si="24"/>
        <v>30000</v>
      </c>
    </row>
    <row r="101" spans="1:8">
      <c r="A101" s="19" t="s">
        <v>163</v>
      </c>
      <c r="B101" s="30" t="s">
        <v>50</v>
      </c>
      <c r="C101" s="31">
        <v>1469236.87</v>
      </c>
      <c r="D101" s="31">
        <v>0</v>
      </c>
      <c r="E101" s="21">
        <f t="shared" si="28"/>
        <v>1469236.87</v>
      </c>
      <c r="F101" s="31">
        <v>0</v>
      </c>
      <c r="G101" s="31">
        <v>0</v>
      </c>
      <c r="H101" s="31">
        <f t="shared" si="24"/>
        <v>1469236.87</v>
      </c>
    </row>
    <row r="102" spans="1:8">
      <c r="A102" s="19" t="s">
        <v>164</v>
      </c>
      <c r="B102" s="30" t="s">
        <v>52</v>
      </c>
      <c r="C102" s="31">
        <v>15000</v>
      </c>
      <c r="D102" s="31">
        <v>0</v>
      </c>
      <c r="E102" s="21">
        <f t="shared" si="28"/>
        <v>15000</v>
      </c>
      <c r="F102" s="31">
        <v>0</v>
      </c>
      <c r="G102" s="31">
        <v>0</v>
      </c>
      <c r="H102" s="31">
        <f t="shared" si="24"/>
        <v>15000</v>
      </c>
    </row>
    <row r="103" spans="1:8">
      <c r="A103" s="19" t="s">
        <v>165</v>
      </c>
      <c r="B103" s="30" t="s">
        <v>54</v>
      </c>
      <c r="C103" s="31">
        <v>3913162.07</v>
      </c>
      <c r="D103" s="31">
        <v>0</v>
      </c>
      <c r="E103" s="21">
        <f t="shared" si="28"/>
        <v>3913162.07</v>
      </c>
      <c r="F103" s="31">
        <v>0</v>
      </c>
      <c r="G103" s="31">
        <v>0</v>
      </c>
      <c r="H103" s="31">
        <f t="shared" si="24"/>
        <v>3913162.07</v>
      </c>
    </row>
    <row r="104" spans="1:8">
      <c r="A104" s="19" t="s">
        <v>166</v>
      </c>
      <c r="B104" s="30" t="s">
        <v>56</v>
      </c>
      <c r="C104" s="31">
        <v>220000</v>
      </c>
      <c r="D104" s="31">
        <v>0</v>
      </c>
      <c r="E104" s="21">
        <f t="shared" si="28"/>
        <v>220000</v>
      </c>
      <c r="F104" s="31">
        <v>0</v>
      </c>
      <c r="G104" s="31">
        <v>0</v>
      </c>
      <c r="H104" s="31">
        <f t="shared" si="24"/>
        <v>220000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1105000</v>
      </c>
      <c r="D106" s="31">
        <v>0</v>
      </c>
      <c r="E106" s="21">
        <f t="shared" si="28"/>
        <v>1105000</v>
      </c>
      <c r="F106" s="31">
        <v>0</v>
      </c>
      <c r="G106" s="31">
        <v>0</v>
      </c>
      <c r="H106" s="31">
        <f t="shared" si="24"/>
        <v>1105000</v>
      </c>
    </row>
    <row r="107" spans="1:8">
      <c r="A107" s="19" t="s">
        <v>169</v>
      </c>
      <c r="B107" s="30" t="s">
        <v>62</v>
      </c>
      <c r="C107" s="31">
        <v>741702.91</v>
      </c>
      <c r="D107" s="31">
        <v>0</v>
      </c>
      <c r="E107" s="21">
        <f t="shared" si="28"/>
        <v>741702.91</v>
      </c>
      <c r="F107" s="31">
        <v>0</v>
      </c>
      <c r="G107" s="31">
        <v>0</v>
      </c>
      <c r="H107" s="31">
        <f t="shared" si="24"/>
        <v>741702.91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129215431.11000001</v>
      </c>
      <c r="D154" s="25">
        <f t="shared" ref="D154:H154" si="42">D4+D79</f>
        <v>0</v>
      </c>
      <c r="E154" s="25">
        <f t="shared" si="42"/>
        <v>129215431.11000001</v>
      </c>
      <c r="F154" s="25">
        <f t="shared" si="42"/>
        <v>0</v>
      </c>
      <c r="G154" s="25">
        <f t="shared" si="42"/>
        <v>0</v>
      </c>
      <c r="H154" s="25">
        <f t="shared" si="42"/>
        <v>129215431.11000001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60" spans="1:8">
      <c r="B160" s="38" t="s">
        <v>207</v>
      </c>
      <c r="E160" s="39" t="s">
        <v>208</v>
      </c>
      <c r="F160" s="39"/>
      <c r="G160" s="39"/>
      <c r="H160" s="39"/>
    </row>
    <row r="161" spans="2:8">
      <c r="B161" s="38" t="s">
        <v>209</v>
      </c>
      <c r="E161" s="39" t="s">
        <v>210</v>
      </c>
      <c r="F161" s="39"/>
      <c r="G161" s="39"/>
      <c r="H161" s="39"/>
    </row>
  </sheetData>
  <mergeCells count="27">
    <mergeCell ref="A154:B154"/>
    <mergeCell ref="E160:H160"/>
    <mergeCell ref="E161:H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11811023622047245" right="0.11811023622047245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2024-02-09T18:14:32Z</dcterms:created>
  <dcterms:modified xsi:type="dcterms:W3CDTF">2024-02-09T18:14:49Z</dcterms:modified>
</cp:coreProperties>
</file>