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9-INFORMACION-DISCIPLINA-FINANCIERA\FORMATO-5-EAI\"/>
    </mc:Choice>
  </mc:AlternateContent>
  <bookViews>
    <workbookView xWindow="0" yWindow="0" windowWidth="28800" windowHeight="11430"/>
  </bookViews>
  <sheets>
    <sheet name="F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E73" i="1"/>
  <c r="C73" i="1"/>
  <c r="B73" i="1"/>
  <c r="G72" i="1"/>
  <c r="D72" i="1"/>
  <c r="G71" i="1"/>
  <c r="G73" i="1" s="1"/>
  <c r="D71" i="1"/>
  <c r="D73" i="1" s="1"/>
  <c r="G66" i="1"/>
  <c r="D66" i="1"/>
  <c r="G65" i="1"/>
  <c r="F65" i="1"/>
  <c r="E65" i="1"/>
  <c r="D65" i="1"/>
  <c r="C65" i="1"/>
  <c r="B65" i="1"/>
  <c r="G62" i="1"/>
  <c r="D62" i="1"/>
  <c r="G61" i="1"/>
  <c r="D61" i="1"/>
  <c r="G60" i="1"/>
  <c r="D60" i="1"/>
  <c r="G59" i="1"/>
  <c r="G58" i="1" s="1"/>
  <c r="D59" i="1"/>
  <c r="F58" i="1"/>
  <c r="E58" i="1"/>
  <c r="D58" i="1"/>
  <c r="C58" i="1"/>
  <c r="B58" i="1"/>
  <c r="G57" i="1"/>
  <c r="D57" i="1"/>
  <c r="G56" i="1"/>
  <c r="G53" i="1" s="1"/>
  <c r="D56" i="1"/>
  <c r="D53" i="1" s="1"/>
  <c r="G55" i="1"/>
  <c r="D55" i="1"/>
  <c r="G54" i="1"/>
  <c r="D54" i="1"/>
  <c r="F53" i="1"/>
  <c r="E53" i="1"/>
  <c r="C53" i="1"/>
  <c r="B53" i="1"/>
  <c r="G52" i="1"/>
  <c r="D52" i="1"/>
  <c r="G51" i="1"/>
  <c r="D51" i="1"/>
  <c r="G50" i="1"/>
  <c r="G44" i="1" s="1"/>
  <c r="D50" i="1"/>
  <c r="D44" i="1" s="1"/>
  <c r="D63" i="1" s="1"/>
  <c r="G49" i="1"/>
  <c r="D49" i="1"/>
  <c r="G48" i="1"/>
  <c r="D48" i="1"/>
  <c r="G47" i="1"/>
  <c r="D47" i="1"/>
  <c r="G46" i="1"/>
  <c r="D46" i="1"/>
  <c r="G45" i="1"/>
  <c r="D45" i="1"/>
  <c r="F44" i="1"/>
  <c r="F63" i="1" s="1"/>
  <c r="E44" i="1"/>
  <c r="E63" i="1" s="1"/>
  <c r="C44" i="1"/>
  <c r="C63" i="1" s="1"/>
  <c r="B44" i="1"/>
  <c r="B63" i="1" s="1"/>
  <c r="G39" i="1"/>
  <c r="D39" i="1"/>
  <c r="G38" i="1"/>
  <c r="D38" i="1"/>
  <c r="G37" i="1"/>
  <c r="F37" i="1"/>
  <c r="E37" i="1"/>
  <c r="D37" i="1"/>
  <c r="C37" i="1"/>
  <c r="B37" i="1"/>
  <c r="G36" i="1"/>
  <c r="D36" i="1"/>
  <c r="G35" i="1"/>
  <c r="F35" i="1"/>
  <c r="E35" i="1"/>
  <c r="D35" i="1"/>
  <c r="C35" i="1"/>
  <c r="B35" i="1"/>
  <c r="G34" i="1"/>
  <c r="D34" i="1"/>
  <c r="G33" i="1"/>
  <c r="D33" i="1"/>
  <c r="G32" i="1"/>
  <c r="D32" i="1"/>
  <c r="G31" i="1"/>
  <c r="G28" i="1" s="1"/>
  <c r="G40" i="1" s="1"/>
  <c r="D31" i="1"/>
  <c r="G30" i="1"/>
  <c r="D30" i="1"/>
  <c r="G29" i="1"/>
  <c r="D29" i="1"/>
  <c r="D28" i="1" s="1"/>
  <c r="D40" i="1" s="1"/>
  <c r="F28" i="1"/>
  <c r="F40" i="1" s="1"/>
  <c r="E28" i="1"/>
  <c r="E40" i="1" s="1"/>
  <c r="E68" i="1" s="1"/>
  <c r="C28" i="1"/>
  <c r="C40" i="1" s="1"/>
  <c r="C68" i="1" s="1"/>
  <c r="B28" i="1"/>
  <c r="B40" i="1" s="1"/>
  <c r="B68" i="1" s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6" i="1" s="1"/>
  <c r="G17" i="1"/>
  <c r="G16" i="1" s="1"/>
  <c r="D17" i="1"/>
  <c r="F16" i="1"/>
  <c r="E16" i="1"/>
  <c r="C16" i="1"/>
  <c r="B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D68" i="1" l="1"/>
  <c r="G63" i="1"/>
  <c r="G68" i="1"/>
  <c r="G41" i="1"/>
  <c r="F68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<sst xmlns="http://schemas.openxmlformats.org/spreadsheetml/2006/main" count="75" uniqueCount="75">
  <si>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</si>
  <si>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UNIVERSIDAD POLITÉCNICA DE GUANAJUATO</t>
  </si>
  <si>
    <t>Estado Analítico de Ingresos Detallado - LDF</t>
  </si>
  <si>
    <t>Del 1 de Enero al 31 de Diciembre de 2023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</si>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</sst>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indent="3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indent="6"/>
    </xf>
    <xf numFmtId="4" fontId="3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indent="6"/>
    </xf>
    <xf numFmtId="0" fontId="2" fillId="0" borderId="12" xfId="0" applyFont="1" applyBorder="1" applyAlignment="1">
      <alignment horizontal="left" vertical="center" indent="9"/>
    </xf>
    <xf numFmtId="0" fontId="2" fillId="0" borderId="12" xfId="0" applyFont="1" applyBorder="1" applyAlignment="1">
      <alignment vertical="center"/>
    </xf>
    <xf numFmtId="4" fontId="4" fillId="3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3" fillId="4" borderId="12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 indent="9"/>
    </xf>
    <xf numFmtId="0" fontId="2" fillId="0" borderId="12" xfId="0" applyFont="1" applyBorder="1" applyAlignment="1">
      <alignment horizontal="left" wrapText="1" indent="9"/>
    </xf>
    <xf numFmtId="0" fontId="2" fillId="0" borderId="12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A14" sqref="A14"/>
    </sheetView>
  </sheetViews>
  <sheetFormatPr baseColWidth="10" defaultRowHeight="12.75" x14ac:dyDescent="0.2"/>
  <cols>
    <col min="1" max="1" width="101.1640625" bestFit="1" customWidth="1"/>
    <col min="2" max="2" width="14.1640625" bestFit="1" customWidth="1"/>
    <col min="3" max="3" width="12.6640625" bestFit="1" customWidth="1"/>
    <col min="4" max="6" width="13.6640625" bestFit="1" customWidth="1"/>
    <col min="7" max="7" width="15.33203125" bestFit="1" customWidth="1"/>
  </cols>
  <sheetData>
    <row r="1" spans="1:7" ht="15" x14ac:dyDescent="0.2">
      <c r="A1" s="1" t="s">
        <v>0</v>
      </c>
      <c r="B1" s="2"/>
      <c r="C1" s="2"/>
      <c r="D1" s="2"/>
      <c r="E1" s="2"/>
      <c r="F1" s="2"/>
      <c r="G1" s="2"/>
    </row>
    <row r="2" spans="1:7" ht="15" x14ac:dyDescent="0.2">
      <c r="A2" s="3" t="s">
        <v>1</v>
      </c>
      <c r="B2" s="4"/>
      <c r="C2" s="4"/>
      <c r="D2" s="4"/>
      <c r="E2" s="4"/>
      <c r="F2" s="4"/>
      <c r="G2" s="4"/>
    </row>
    <row r="3" spans="1:7" ht="15" x14ac:dyDescent="0.2">
      <c r="A3" s="5" t="s">
        <v>2</v>
      </c>
      <c r="B3" s="6"/>
      <c r="C3" s="6"/>
      <c r="D3" s="6"/>
      <c r="E3" s="6"/>
      <c r="F3" s="6"/>
      <c r="G3" s="6"/>
    </row>
    <row r="4" spans="1:7" ht="15" x14ac:dyDescent="0.2">
      <c r="A4" s="5" t="s">
        <v>3</v>
      </c>
      <c r="B4" s="6"/>
      <c r="C4" s="6"/>
      <c r="D4" s="6"/>
      <c r="E4" s="6"/>
      <c r="F4" s="6"/>
      <c r="G4" s="6"/>
    </row>
    <row r="5" spans="1:7" ht="15" x14ac:dyDescent="0.2">
      <c r="A5" s="7" t="s">
        <v>4</v>
      </c>
      <c r="B5" s="8"/>
      <c r="C5" s="8"/>
      <c r="D5" s="8"/>
      <c r="E5" s="8"/>
      <c r="F5" s="8"/>
      <c r="G5" s="8"/>
    </row>
    <row r="6" spans="1:7" ht="15" x14ac:dyDescent="0.2">
      <c r="A6" s="9" t="s">
        <v>5</v>
      </c>
      <c r="B6" s="10" t="s">
        <v>6</v>
      </c>
      <c r="C6" s="11"/>
      <c r="D6" s="11"/>
      <c r="E6" s="11"/>
      <c r="F6" s="12"/>
      <c r="G6" s="9" t="s">
        <v>7</v>
      </c>
    </row>
    <row r="7" spans="1:7" ht="60" x14ac:dyDescent="0.2">
      <c r="A7" s="13"/>
      <c r="B7" s="14" t="s">
        <v>8</v>
      </c>
      <c r="C7" s="15" t="s">
        <v>9</v>
      </c>
      <c r="D7" s="14" t="s">
        <v>10</v>
      </c>
      <c r="E7" s="14" t="s">
        <v>11</v>
      </c>
      <c r="F7" s="14" t="s">
        <v>12</v>
      </c>
      <c r="G7" s="13"/>
    </row>
    <row r="8" spans="1:7" ht="15" x14ac:dyDescent="0.25">
      <c r="A8" s="16" t="s">
        <v>13</v>
      </c>
      <c r="B8" s="17"/>
      <c r="C8" s="17"/>
      <c r="D8" s="17"/>
      <c r="E8" s="17"/>
      <c r="F8" s="17"/>
      <c r="G8" s="17"/>
    </row>
    <row r="9" spans="1:7" ht="15" x14ac:dyDescent="0.2">
      <c r="A9" s="18" t="s">
        <v>14</v>
      </c>
      <c r="B9" s="19"/>
      <c r="C9" s="19"/>
      <c r="D9" s="19">
        <f>B9+C9</f>
        <v>0</v>
      </c>
      <c r="E9" s="19"/>
      <c r="F9" s="19"/>
      <c r="G9" s="19">
        <f>F9-B9</f>
        <v>0</v>
      </c>
    </row>
    <row r="10" spans="1:7" ht="15" x14ac:dyDescent="0.2">
      <c r="A10" s="18" t="s">
        <v>15</v>
      </c>
      <c r="B10" s="19">
        <v>0</v>
      </c>
      <c r="C10" s="19">
        <v>0</v>
      </c>
      <c r="D10" s="19">
        <f t="shared" ref="D10:D39" si="0">B10+C10</f>
        <v>0</v>
      </c>
      <c r="E10" s="19">
        <v>0</v>
      </c>
      <c r="F10" s="19">
        <v>0</v>
      </c>
      <c r="G10" s="19">
        <f t="shared" ref="G10:G15" si="1">F10-B10</f>
        <v>0</v>
      </c>
    </row>
    <row r="11" spans="1:7" ht="15" x14ac:dyDescent="0.2">
      <c r="A11" s="18" t="s">
        <v>16</v>
      </c>
      <c r="B11" s="19"/>
      <c r="C11" s="19"/>
      <c r="D11" s="19">
        <f t="shared" si="0"/>
        <v>0</v>
      </c>
      <c r="E11" s="19"/>
      <c r="F11" s="19"/>
      <c r="G11" s="19">
        <f t="shared" si="1"/>
        <v>0</v>
      </c>
    </row>
    <row r="12" spans="1:7" ht="15" x14ac:dyDescent="0.2">
      <c r="A12" s="18" t="s">
        <v>17</v>
      </c>
      <c r="B12" s="19">
        <v>0</v>
      </c>
      <c r="C12" s="19">
        <v>0</v>
      </c>
      <c r="D12" s="19">
        <f t="shared" si="0"/>
        <v>0</v>
      </c>
      <c r="E12" s="19">
        <v>0</v>
      </c>
      <c r="F12" s="19">
        <v>0</v>
      </c>
      <c r="G12" s="19">
        <f t="shared" si="1"/>
        <v>0</v>
      </c>
    </row>
    <row r="13" spans="1:7" ht="15" x14ac:dyDescent="0.2">
      <c r="A13" s="18" t="s">
        <v>18</v>
      </c>
      <c r="B13" s="19">
        <v>0</v>
      </c>
      <c r="C13" s="19">
        <v>0</v>
      </c>
      <c r="D13" s="19">
        <f t="shared" si="0"/>
        <v>0</v>
      </c>
      <c r="E13" s="19">
        <v>0</v>
      </c>
      <c r="F13" s="19">
        <v>0</v>
      </c>
      <c r="G13" s="19">
        <f t="shared" si="1"/>
        <v>0</v>
      </c>
    </row>
    <row r="14" spans="1:7" ht="15" x14ac:dyDescent="0.2">
      <c r="A14" s="18" t="s">
        <v>19</v>
      </c>
      <c r="B14" s="19">
        <v>0</v>
      </c>
      <c r="C14" s="19">
        <v>0</v>
      </c>
      <c r="D14" s="19">
        <f t="shared" si="0"/>
        <v>0</v>
      </c>
      <c r="E14" s="19">
        <v>0</v>
      </c>
      <c r="F14" s="19">
        <v>0</v>
      </c>
      <c r="G14" s="19">
        <f t="shared" si="1"/>
        <v>0</v>
      </c>
    </row>
    <row r="15" spans="1:7" ht="15" x14ac:dyDescent="0.2">
      <c r="A15" s="18" t="s">
        <v>20</v>
      </c>
      <c r="B15" s="19">
        <v>24179033</v>
      </c>
      <c r="C15" s="19">
        <v>6068662.3799999999</v>
      </c>
      <c r="D15" s="19">
        <f t="shared" si="0"/>
        <v>30247695.379999999</v>
      </c>
      <c r="E15" s="19">
        <v>26913174.449999999</v>
      </c>
      <c r="F15" s="19">
        <v>26913174.449999999</v>
      </c>
      <c r="G15" s="19">
        <f t="shared" si="1"/>
        <v>2734141.4499999993</v>
      </c>
    </row>
    <row r="16" spans="1:7" ht="15" x14ac:dyDescent="0.25">
      <c r="A16" s="20" t="s">
        <v>21</v>
      </c>
      <c r="B16" s="19">
        <f>SUM(B17:B27)</f>
        <v>0</v>
      </c>
      <c r="C16" s="19">
        <f t="shared" ref="C16:G16" si="2">SUM(C17:C27)</f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2"/>
        <v>0</v>
      </c>
    </row>
    <row r="17" spans="1:7" ht="15" x14ac:dyDescent="0.2">
      <c r="A17" s="21" t="s">
        <v>22</v>
      </c>
      <c r="B17" s="19"/>
      <c r="C17" s="19"/>
      <c r="D17" s="19">
        <f t="shared" si="0"/>
        <v>0</v>
      </c>
      <c r="E17" s="19"/>
      <c r="F17" s="19"/>
      <c r="G17" s="19">
        <f t="shared" ref="G17:G27" si="3">F17-B17</f>
        <v>0</v>
      </c>
    </row>
    <row r="18" spans="1:7" ht="15" x14ac:dyDescent="0.2">
      <c r="A18" s="21" t="s">
        <v>23</v>
      </c>
      <c r="B18" s="19"/>
      <c r="C18" s="19"/>
      <c r="D18" s="19">
        <f t="shared" si="0"/>
        <v>0</v>
      </c>
      <c r="E18" s="19"/>
      <c r="F18" s="19"/>
      <c r="G18" s="19">
        <f t="shared" si="3"/>
        <v>0</v>
      </c>
    </row>
    <row r="19" spans="1:7" ht="15" x14ac:dyDescent="0.2">
      <c r="A19" s="21" t="s">
        <v>24</v>
      </c>
      <c r="B19" s="19"/>
      <c r="C19" s="19"/>
      <c r="D19" s="19">
        <f t="shared" si="0"/>
        <v>0</v>
      </c>
      <c r="E19" s="19"/>
      <c r="F19" s="19"/>
      <c r="G19" s="19">
        <f t="shared" si="3"/>
        <v>0</v>
      </c>
    </row>
    <row r="20" spans="1:7" ht="15" x14ac:dyDescent="0.2">
      <c r="A20" s="21" t="s">
        <v>25</v>
      </c>
      <c r="B20" s="19"/>
      <c r="C20" s="19"/>
      <c r="D20" s="19">
        <f t="shared" si="0"/>
        <v>0</v>
      </c>
      <c r="E20" s="19"/>
      <c r="F20" s="19"/>
      <c r="G20" s="19">
        <f t="shared" si="3"/>
        <v>0</v>
      </c>
    </row>
    <row r="21" spans="1:7" ht="15" x14ac:dyDescent="0.2">
      <c r="A21" s="21" t="s">
        <v>26</v>
      </c>
      <c r="B21" s="19"/>
      <c r="C21" s="19"/>
      <c r="D21" s="19">
        <f t="shared" si="0"/>
        <v>0</v>
      </c>
      <c r="E21" s="19"/>
      <c r="F21" s="19"/>
      <c r="G21" s="19">
        <f t="shared" si="3"/>
        <v>0</v>
      </c>
    </row>
    <row r="22" spans="1:7" ht="15" x14ac:dyDescent="0.2">
      <c r="A22" s="21" t="s">
        <v>27</v>
      </c>
      <c r="B22" s="19"/>
      <c r="C22" s="19"/>
      <c r="D22" s="19">
        <f t="shared" si="0"/>
        <v>0</v>
      </c>
      <c r="E22" s="19"/>
      <c r="F22" s="19"/>
      <c r="G22" s="19">
        <f t="shared" si="3"/>
        <v>0</v>
      </c>
    </row>
    <row r="23" spans="1:7" ht="15" x14ac:dyDescent="0.2">
      <c r="A23" s="21" t="s">
        <v>28</v>
      </c>
      <c r="B23" s="19"/>
      <c r="C23" s="19"/>
      <c r="D23" s="19">
        <f t="shared" si="0"/>
        <v>0</v>
      </c>
      <c r="E23" s="19"/>
      <c r="F23" s="19"/>
      <c r="G23" s="19">
        <f t="shared" si="3"/>
        <v>0</v>
      </c>
    </row>
    <row r="24" spans="1:7" ht="15" x14ac:dyDescent="0.2">
      <c r="A24" s="21" t="s">
        <v>29</v>
      </c>
      <c r="B24" s="19"/>
      <c r="C24" s="19"/>
      <c r="D24" s="19">
        <f t="shared" si="0"/>
        <v>0</v>
      </c>
      <c r="E24" s="19"/>
      <c r="F24" s="19"/>
      <c r="G24" s="19">
        <f t="shared" si="3"/>
        <v>0</v>
      </c>
    </row>
    <row r="25" spans="1:7" ht="15" x14ac:dyDescent="0.2">
      <c r="A25" s="21" t="s">
        <v>30</v>
      </c>
      <c r="B25" s="19"/>
      <c r="C25" s="19"/>
      <c r="D25" s="19">
        <f t="shared" si="0"/>
        <v>0</v>
      </c>
      <c r="E25" s="19"/>
      <c r="F25" s="19"/>
      <c r="G25" s="19">
        <f t="shared" si="3"/>
        <v>0</v>
      </c>
    </row>
    <row r="26" spans="1:7" ht="15" x14ac:dyDescent="0.2">
      <c r="A26" s="21" t="s">
        <v>31</v>
      </c>
      <c r="B26" s="19"/>
      <c r="C26" s="19"/>
      <c r="D26" s="19">
        <f t="shared" si="0"/>
        <v>0</v>
      </c>
      <c r="E26" s="19"/>
      <c r="F26" s="19"/>
      <c r="G26" s="19">
        <f t="shared" si="3"/>
        <v>0</v>
      </c>
    </row>
    <row r="27" spans="1:7" ht="15" x14ac:dyDescent="0.2">
      <c r="A27" s="21" t="s">
        <v>32</v>
      </c>
      <c r="B27" s="19"/>
      <c r="C27" s="19"/>
      <c r="D27" s="19">
        <f t="shared" si="0"/>
        <v>0</v>
      </c>
      <c r="E27" s="19"/>
      <c r="F27" s="19"/>
      <c r="G27" s="19">
        <f t="shared" si="3"/>
        <v>0</v>
      </c>
    </row>
    <row r="28" spans="1:7" ht="15" x14ac:dyDescent="0.2">
      <c r="A28" s="18" t="s">
        <v>33</v>
      </c>
      <c r="B28" s="19">
        <f>SUM(B29:B33)</f>
        <v>0</v>
      </c>
      <c r="C28" s="19">
        <f t="shared" ref="C28:G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4"/>
        <v>0</v>
      </c>
    </row>
    <row r="29" spans="1:7" ht="15" x14ac:dyDescent="0.2">
      <c r="A29" s="21" t="s">
        <v>34</v>
      </c>
      <c r="B29" s="19"/>
      <c r="C29" s="19"/>
      <c r="D29" s="19">
        <f t="shared" si="0"/>
        <v>0</v>
      </c>
      <c r="E29" s="19"/>
      <c r="F29" s="19"/>
      <c r="G29" s="19">
        <f t="shared" ref="G29:G34" si="5">F29-B29</f>
        <v>0</v>
      </c>
    </row>
    <row r="30" spans="1:7" ht="15" x14ac:dyDescent="0.2">
      <c r="A30" s="21" t="s">
        <v>35</v>
      </c>
      <c r="B30" s="19"/>
      <c r="C30" s="19"/>
      <c r="D30" s="19">
        <f t="shared" si="0"/>
        <v>0</v>
      </c>
      <c r="E30" s="19"/>
      <c r="F30" s="19"/>
      <c r="G30" s="19">
        <f t="shared" si="5"/>
        <v>0</v>
      </c>
    </row>
    <row r="31" spans="1:7" ht="15" x14ac:dyDescent="0.2">
      <c r="A31" s="21" t="s">
        <v>36</v>
      </c>
      <c r="B31" s="19"/>
      <c r="C31" s="19"/>
      <c r="D31" s="19">
        <f t="shared" si="0"/>
        <v>0</v>
      </c>
      <c r="E31" s="19"/>
      <c r="F31" s="19"/>
      <c r="G31" s="19">
        <f t="shared" si="5"/>
        <v>0</v>
      </c>
    </row>
    <row r="32" spans="1:7" ht="15" x14ac:dyDescent="0.2">
      <c r="A32" s="21" t="s">
        <v>37</v>
      </c>
      <c r="B32" s="19"/>
      <c r="C32" s="19"/>
      <c r="D32" s="19">
        <f t="shared" si="0"/>
        <v>0</v>
      </c>
      <c r="E32" s="19"/>
      <c r="F32" s="19"/>
      <c r="G32" s="19">
        <f t="shared" si="5"/>
        <v>0</v>
      </c>
    </row>
    <row r="33" spans="1:7" ht="15" x14ac:dyDescent="0.2">
      <c r="A33" s="21" t="s">
        <v>38</v>
      </c>
      <c r="B33" s="19"/>
      <c r="C33" s="19"/>
      <c r="D33" s="19">
        <f t="shared" si="0"/>
        <v>0</v>
      </c>
      <c r="E33" s="19"/>
      <c r="F33" s="19"/>
      <c r="G33" s="19">
        <f t="shared" si="5"/>
        <v>0</v>
      </c>
    </row>
    <row r="34" spans="1:7" ht="15" x14ac:dyDescent="0.2">
      <c r="A34" s="18" t="s">
        <v>39</v>
      </c>
      <c r="B34" s="19">
        <v>65373280.109999999</v>
      </c>
      <c r="C34" s="19">
        <v>23924313.559999999</v>
      </c>
      <c r="D34" s="19">
        <f t="shared" si="0"/>
        <v>89297593.670000002</v>
      </c>
      <c r="E34" s="19">
        <v>89297593.670000002</v>
      </c>
      <c r="F34" s="19">
        <v>89297593.670000002</v>
      </c>
      <c r="G34" s="19">
        <f t="shared" si="5"/>
        <v>23924313.560000002</v>
      </c>
    </row>
    <row r="35" spans="1:7" ht="15" x14ac:dyDescent="0.2">
      <c r="A35" s="18" t="s">
        <v>40</v>
      </c>
      <c r="B35" s="19">
        <f>SUM(B36)</f>
        <v>0</v>
      </c>
      <c r="C35" s="19">
        <f t="shared" ref="C35:G35" si="6">SUM(C36)</f>
        <v>0</v>
      </c>
      <c r="D35" s="19">
        <f t="shared" si="6"/>
        <v>0</v>
      </c>
      <c r="E35" s="19">
        <f t="shared" si="6"/>
        <v>0</v>
      </c>
      <c r="F35" s="19">
        <f t="shared" si="6"/>
        <v>0</v>
      </c>
      <c r="G35" s="19">
        <f t="shared" si="6"/>
        <v>0</v>
      </c>
    </row>
    <row r="36" spans="1:7" ht="15" x14ac:dyDescent="0.2">
      <c r="A36" s="21" t="s">
        <v>41</v>
      </c>
      <c r="B36" s="19"/>
      <c r="C36" s="19"/>
      <c r="D36" s="19">
        <f t="shared" si="0"/>
        <v>0</v>
      </c>
      <c r="E36" s="19"/>
      <c r="F36" s="19"/>
      <c r="G36" s="19">
        <f>F36-B36</f>
        <v>0</v>
      </c>
    </row>
    <row r="37" spans="1:7" ht="15" x14ac:dyDescent="0.2">
      <c r="A37" s="18" t="s">
        <v>42</v>
      </c>
      <c r="B37" s="19">
        <f>SUM(B38:B39)</f>
        <v>0</v>
      </c>
      <c r="C37" s="19">
        <f t="shared" ref="C37:G37" si="7">SUM(C38:C39)</f>
        <v>0</v>
      </c>
      <c r="D37" s="19">
        <f t="shared" si="7"/>
        <v>0</v>
      </c>
      <c r="E37" s="19">
        <f t="shared" si="7"/>
        <v>0</v>
      </c>
      <c r="F37" s="19">
        <f t="shared" si="7"/>
        <v>0</v>
      </c>
      <c r="G37" s="19">
        <f t="shared" si="7"/>
        <v>0</v>
      </c>
    </row>
    <row r="38" spans="1:7" ht="15" x14ac:dyDescent="0.2">
      <c r="A38" s="21" t="s">
        <v>43</v>
      </c>
      <c r="B38" s="19"/>
      <c r="C38" s="19"/>
      <c r="D38" s="19">
        <f t="shared" si="0"/>
        <v>0</v>
      </c>
      <c r="E38" s="19"/>
      <c r="F38" s="19"/>
      <c r="G38" s="19">
        <f t="shared" ref="G38:G39" si="8">F38-B38</f>
        <v>0</v>
      </c>
    </row>
    <row r="39" spans="1:7" ht="15" x14ac:dyDescent="0.2">
      <c r="A39" s="21" t="s">
        <v>44</v>
      </c>
      <c r="B39" s="19"/>
      <c r="C39" s="19"/>
      <c r="D39" s="19">
        <f t="shared" si="0"/>
        <v>0</v>
      </c>
      <c r="E39" s="19"/>
      <c r="F39" s="19"/>
      <c r="G39" s="19">
        <f t="shared" si="8"/>
        <v>0</v>
      </c>
    </row>
    <row r="40" spans="1:7" ht="15" x14ac:dyDescent="0.2">
      <c r="A40" s="22"/>
      <c r="B40" s="23">
        <f t="shared" ref="B40:G40" si="9">SUM(B9:B16)+B28+B34+B35+B37</f>
        <v>89552313.109999999</v>
      </c>
      <c r="C40" s="23">
        <f t="shared" si="9"/>
        <v>29992975.939999998</v>
      </c>
      <c r="D40" s="23">
        <f t="shared" si="9"/>
        <v>119545289.05</v>
      </c>
      <c r="E40" s="23">
        <f t="shared" si="9"/>
        <v>116210768.12</v>
      </c>
      <c r="F40" s="23">
        <f t="shared" si="9"/>
        <v>116210768.12</v>
      </c>
      <c r="G40" s="23">
        <f t="shared" si="9"/>
        <v>26658455.010000002</v>
      </c>
    </row>
    <row r="41" spans="1:7" ht="15" x14ac:dyDescent="0.2">
      <c r="A41" s="24" t="s">
        <v>45</v>
      </c>
      <c r="B41" s="25"/>
      <c r="C41" s="25"/>
      <c r="D41" s="25"/>
      <c r="E41" s="25"/>
      <c r="F41" s="25"/>
      <c r="G41" s="26">
        <f>IF((F40-B40)&lt;0,0,(F40-B40))</f>
        <v>26658455.010000005</v>
      </c>
    </row>
    <row r="42" spans="1:7" ht="15" x14ac:dyDescent="0.2">
      <c r="A42" s="24" t="s">
        <v>46</v>
      </c>
      <c r="B42" s="19"/>
      <c r="C42" s="19"/>
      <c r="D42" s="19"/>
      <c r="E42" s="19"/>
      <c r="F42" s="19"/>
      <c r="G42" s="19"/>
    </row>
    <row r="43" spans="1:7" ht="15" x14ac:dyDescent="0.2">
      <c r="A43" s="22"/>
      <c r="B43" s="19"/>
      <c r="C43" s="19"/>
      <c r="D43" s="19"/>
      <c r="E43" s="19"/>
      <c r="F43" s="19"/>
      <c r="G43" s="19"/>
    </row>
    <row r="44" spans="1:7" ht="15" x14ac:dyDescent="0.2">
      <c r="A44" s="24" t="s">
        <v>47</v>
      </c>
      <c r="B44" s="19">
        <f>SUM(B45:B52)</f>
        <v>0</v>
      </c>
      <c r="C44" s="19">
        <f t="shared" ref="C44:G44" si="10">SUM(C45:C52)</f>
        <v>19908930.850000001</v>
      </c>
      <c r="D44" s="19">
        <f t="shared" si="10"/>
        <v>19908930.850000001</v>
      </c>
      <c r="E44" s="19">
        <f t="shared" si="10"/>
        <v>19908930.850000001</v>
      </c>
      <c r="F44" s="19">
        <f t="shared" si="10"/>
        <v>19908930.850000001</v>
      </c>
      <c r="G44" s="19">
        <f t="shared" si="10"/>
        <v>19908930.850000001</v>
      </c>
    </row>
    <row r="45" spans="1:7" ht="15" x14ac:dyDescent="0.2">
      <c r="A45" s="18" t="s">
        <v>48</v>
      </c>
      <c r="B45" s="19">
        <v>0</v>
      </c>
      <c r="C45" s="19">
        <v>0</v>
      </c>
      <c r="D45" s="19">
        <f t="shared" ref="D45:D52" si="11">B45+C45</f>
        <v>0</v>
      </c>
      <c r="E45" s="19">
        <v>0</v>
      </c>
      <c r="F45" s="19">
        <v>0</v>
      </c>
      <c r="G45" s="19">
        <f t="shared" ref="G45:G52" si="12">F45-B45</f>
        <v>0</v>
      </c>
    </row>
    <row r="46" spans="1:7" ht="15" x14ac:dyDescent="0.2">
      <c r="A46" s="27" t="s">
        <v>49</v>
      </c>
      <c r="B46" s="19">
        <v>0</v>
      </c>
      <c r="C46" s="19">
        <v>0</v>
      </c>
      <c r="D46" s="19">
        <f t="shared" si="11"/>
        <v>0</v>
      </c>
      <c r="E46" s="19">
        <v>0</v>
      </c>
      <c r="F46" s="19">
        <v>0</v>
      </c>
      <c r="G46" s="19">
        <f t="shared" si="12"/>
        <v>0</v>
      </c>
    </row>
    <row r="47" spans="1:7" ht="15" x14ac:dyDescent="0.2">
      <c r="A47" s="27" t="s">
        <v>50</v>
      </c>
      <c r="B47" s="19">
        <v>0</v>
      </c>
      <c r="C47" s="19">
        <v>0</v>
      </c>
      <c r="D47" s="19">
        <f t="shared" si="11"/>
        <v>0</v>
      </c>
      <c r="E47" s="19">
        <v>0</v>
      </c>
      <c r="F47" s="19">
        <v>0</v>
      </c>
      <c r="G47" s="19">
        <f t="shared" si="12"/>
        <v>0</v>
      </c>
    </row>
    <row r="48" spans="1:7" ht="15" x14ac:dyDescent="0.2">
      <c r="A48" s="27" t="s">
        <v>51</v>
      </c>
      <c r="B48" s="19">
        <v>0</v>
      </c>
      <c r="C48" s="19">
        <v>0</v>
      </c>
      <c r="D48" s="19">
        <f t="shared" si="11"/>
        <v>0</v>
      </c>
      <c r="E48" s="19">
        <v>0</v>
      </c>
      <c r="F48" s="19">
        <v>0</v>
      </c>
      <c r="G48" s="19">
        <f t="shared" si="12"/>
        <v>0</v>
      </c>
    </row>
    <row r="49" spans="1:7" ht="30" x14ac:dyDescent="0.2">
      <c r="A49" s="27" t="s">
        <v>52</v>
      </c>
      <c r="B49" s="19">
        <v>0</v>
      </c>
      <c r="C49" s="19">
        <v>19908930.850000001</v>
      </c>
      <c r="D49" s="19">
        <f t="shared" si="11"/>
        <v>19908930.850000001</v>
      </c>
      <c r="E49" s="19">
        <v>19908930.850000001</v>
      </c>
      <c r="F49" s="19">
        <v>19908930.850000001</v>
      </c>
      <c r="G49" s="19">
        <f t="shared" si="12"/>
        <v>19908930.850000001</v>
      </c>
    </row>
    <row r="50" spans="1:7" ht="15" x14ac:dyDescent="0.2">
      <c r="A50" s="27" t="s">
        <v>53</v>
      </c>
      <c r="B50" s="19">
        <v>0</v>
      </c>
      <c r="C50" s="19">
        <v>0</v>
      </c>
      <c r="D50" s="19">
        <f t="shared" si="11"/>
        <v>0</v>
      </c>
      <c r="E50" s="19">
        <v>0</v>
      </c>
      <c r="F50" s="19">
        <v>0</v>
      </c>
      <c r="G50" s="19">
        <f t="shared" si="12"/>
        <v>0</v>
      </c>
    </row>
    <row r="51" spans="1:7" ht="15" x14ac:dyDescent="0.2">
      <c r="A51" s="27" t="s">
        <v>54</v>
      </c>
      <c r="B51" s="19">
        <v>0</v>
      </c>
      <c r="C51" s="19">
        <v>0</v>
      </c>
      <c r="D51" s="19">
        <f t="shared" si="11"/>
        <v>0</v>
      </c>
      <c r="E51" s="19">
        <v>0</v>
      </c>
      <c r="F51" s="19">
        <v>0</v>
      </c>
      <c r="G51" s="19">
        <f t="shared" si="12"/>
        <v>0</v>
      </c>
    </row>
    <row r="52" spans="1:7" ht="30" x14ac:dyDescent="0.25">
      <c r="A52" s="28" t="s">
        <v>55</v>
      </c>
      <c r="B52" s="19">
        <v>0</v>
      </c>
      <c r="C52" s="19">
        <v>0</v>
      </c>
      <c r="D52" s="19">
        <f t="shared" si="11"/>
        <v>0</v>
      </c>
      <c r="E52" s="19">
        <v>0</v>
      </c>
      <c r="F52" s="19">
        <v>0</v>
      </c>
      <c r="G52" s="19">
        <f t="shared" si="12"/>
        <v>0</v>
      </c>
    </row>
    <row r="53" spans="1:7" ht="15" x14ac:dyDescent="0.2">
      <c r="A53" s="21" t="s">
        <v>56</v>
      </c>
      <c r="B53" s="19">
        <f>SUM(B54:B57)</f>
        <v>39663118</v>
      </c>
      <c r="C53" s="19">
        <f t="shared" ref="C53:G53" si="13">SUM(C54:C57)</f>
        <v>1317624.3700000001</v>
      </c>
      <c r="D53" s="19">
        <f t="shared" si="13"/>
        <v>40980742.369999997</v>
      </c>
      <c r="E53" s="19">
        <f t="shared" si="13"/>
        <v>40980742.369999997</v>
      </c>
      <c r="F53" s="19">
        <f t="shared" si="13"/>
        <v>40980742.369999997</v>
      </c>
      <c r="G53" s="19">
        <f t="shared" si="13"/>
        <v>1317624.3699999973</v>
      </c>
    </row>
    <row r="54" spans="1:7" ht="15" x14ac:dyDescent="0.2">
      <c r="A54" s="18" t="s">
        <v>57</v>
      </c>
      <c r="B54" s="19"/>
      <c r="C54" s="19"/>
      <c r="D54" s="19">
        <f t="shared" ref="D54:D57" si="14">B54+C54</f>
        <v>0</v>
      </c>
      <c r="E54" s="19"/>
      <c r="F54" s="19"/>
      <c r="G54" s="19">
        <f t="shared" ref="G54:G57" si="15">F54-B54</f>
        <v>0</v>
      </c>
    </row>
    <row r="55" spans="1:7" ht="15" x14ac:dyDescent="0.25">
      <c r="A55" s="28" t="s">
        <v>58</v>
      </c>
      <c r="B55" s="19"/>
      <c r="C55" s="19"/>
      <c r="D55" s="19">
        <f t="shared" si="14"/>
        <v>0</v>
      </c>
      <c r="E55" s="19"/>
      <c r="F55" s="19"/>
      <c r="G55" s="19">
        <f t="shared" si="15"/>
        <v>0</v>
      </c>
    </row>
    <row r="56" spans="1:7" ht="15" x14ac:dyDescent="0.2">
      <c r="A56" s="27" t="s">
        <v>59</v>
      </c>
      <c r="B56" s="19"/>
      <c r="C56" s="19"/>
      <c r="D56" s="19">
        <f t="shared" si="14"/>
        <v>0</v>
      </c>
      <c r="E56" s="19"/>
      <c r="F56" s="19"/>
      <c r="G56" s="19">
        <f t="shared" si="15"/>
        <v>0</v>
      </c>
    </row>
    <row r="57" spans="1:7" ht="15" x14ac:dyDescent="0.2">
      <c r="A57" s="27" t="s">
        <v>60</v>
      </c>
      <c r="B57" s="19">
        <v>39663118</v>
      </c>
      <c r="C57" s="19">
        <v>1317624.3700000001</v>
      </c>
      <c r="D57" s="19">
        <f t="shared" si="14"/>
        <v>40980742.369999997</v>
      </c>
      <c r="E57" s="19">
        <v>40980742.369999997</v>
      </c>
      <c r="F57" s="19">
        <v>40980742.369999997</v>
      </c>
      <c r="G57" s="19">
        <f t="shared" si="15"/>
        <v>1317624.3699999973</v>
      </c>
    </row>
    <row r="58" spans="1:7" ht="15" x14ac:dyDescent="0.25">
      <c r="A58" s="28" t="s">
        <v>61</v>
      </c>
      <c r="B58" s="19">
        <f>SUM(B59:B60)</f>
        <v>0</v>
      </c>
      <c r="C58" s="19">
        <f t="shared" ref="C58:G58" si="16">SUM(C59:C60)</f>
        <v>0</v>
      </c>
      <c r="D58" s="19">
        <f t="shared" si="16"/>
        <v>0</v>
      </c>
      <c r="E58" s="19">
        <f t="shared" si="16"/>
        <v>0</v>
      </c>
      <c r="F58" s="19">
        <f t="shared" si="16"/>
        <v>0</v>
      </c>
      <c r="G58" s="19">
        <f t="shared" si="16"/>
        <v>0</v>
      </c>
    </row>
    <row r="59" spans="1:7" ht="15" x14ac:dyDescent="0.2">
      <c r="A59" s="18" t="s">
        <v>62</v>
      </c>
      <c r="B59" s="19"/>
      <c r="C59" s="19"/>
      <c r="D59" s="19">
        <f t="shared" ref="D59:D62" si="17">B59+C59</f>
        <v>0</v>
      </c>
      <c r="E59" s="19"/>
      <c r="F59" s="19"/>
      <c r="G59" s="19">
        <f t="shared" ref="G59:G62" si="18">F59-B59</f>
        <v>0</v>
      </c>
    </row>
    <row r="60" spans="1:7" ht="15" x14ac:dyDescent="0.2">
      <c r="A60" s="27" t="s">
        <v>63</v>
      </c>
      <c r="B60" s="19"/>
      <c r="C60" s="19"/>
      <c r="D60" s="19">
        <f t="shared" si="17"/>
        <v>0</v>
      </c>
      <c r="E60" s="19"/>
      <c r="F60" s="19"/>
      <c r="G60" s="19">
        <f t="shared" si="18"/>
        <v>0</v>
      </c>
    </row>
    <row r="61" spans="1:7" ht="15" x14ac:dyDescent="0.2">
      <c r="A61" s="27" t="s">
        <v>64</v>
      </c>
      <c r="B61" s="19"/>
      <c r="C61" s="19"/>
      <c r="D61" s="19">
        <f t="shared" si="17"/>
        <v>0</v>
      </c>
      <c r="E61" s="19"/>
      <c r="F61" s="19"/>
      <c r="G61" s="19">
        <f t="shared" si="18"/>
        <v>0</v>
      </c>
    </row>
    <row r="62" spans="1:7" ht="15" x14ac:dyDescent="0.2">
      <c r="A62" s="18" t="s">
        <v>65</v>
      </c>
      <c r="B62" s="19"/>
      <c r="C62" s="19"/>
      <c r="D62" s="19">
        <f t="shared" si="17"/>
        <v>0</v>
      </c>
      <c r="E62" s="19"/>
      <c r="F62" s="19"/>
      <c r="G62" s="19">
        <f t="shared" si="18"/>
        <v>0</v>
      </c>
    </row>
    <row r="63" spans="1:7" ht="15" x14ac:dyDescent="0.2">
      <c r="A63" s="18" t="s">
        <v>66</v>
      </c>
      <c r="B63" s="23">
        <f t="shared" ref="B63:G63" si="19">B44+B53+B58+B61+B62</f>
        <v>39663118</v>
      </c>
      <c r="C63" s="23">
        <f t="shared" si="19"/>
        <v>21226555.220000003</v>
      </c>
      <c r="D63" s="23">
        <f t="shared" si="19"/>
        <v>60889673.219999999</v>
      </c>
      <c r="E63" s="23">
        <f t="shared" si="19"/>
        <v>60889673.219999999</v>
      </c>
      <c r="F63" s="23">
        <f t="shared" si="19"/>
        <v>60889673.219999999</v>
      </c>
      <c r="G63" s="23">
        <f t="shared" si="19"/>
        <v>21226555.219999999</v>
      </c>
    </row>
    <row r="64" spans="1:7" ht="15" x14ac:dyDescent="0.2">
      <c r="A64" s="22"/>
      <c r="B64" s="19"/>
      <c r="C64" s="19"/>
      <c r="D64" s="19"/>
      <c r="E64" s="19"/>
      <c r="F64" s="19"/>
      <c r="G64" s="19"/>
    </row>
    <row r="65" spans="1:7" ht="15" x14ac:dyDescent="0.2">
      <c r="A65" s="24" t="s">
        <v>67</v>
      </c>
      <c r="B65" s="23">
        <f>SUM(B66)</f>
        <v>0</v>
      </c>
      <c r="C65" s="23">
        <f t="shared" ref="C65:G65" si="20">SUM(C66)</f>
        <v>0</v>
      </c>
      <c r="D65" s="23">
        <f t="shared" si="20"/>
        <v>0</v>
      </c>
      <c r="E65" s="23">
        <f t="shared" si="20"/>
        <v>0</v>
      </c>
      <c r="F65" s="23">
        <f t="shared" si="20"/>
        <v>0</v>
      </c>
      <c r="G65" s="23">
        <f t="shared" si="20"/>
        <v>0</v>
      </c>
    </row>
    <row r="66" spans="1:7" ht="15" x14ac:dyDescent="0.2">
      <c r="A66" s="22"/>
      <c r="B66" s="19"/>
      <c r="C66" s="19"/>
      <c r="D66" s="19">
        <f t="shared" ref="D66" si="21">B66+C66</f>
        <v>0</v>
      </c>
      <c r="E66" s="19"/>
      <c r="F66" s="19"/>
      <c r="G66" s="19">
        <f>F66-B66</f>
        <v>0</v>
      </c>
    </row>
    <row r="67" spans="1:7" ht="15" x14ac:dyDescent="0.2">
      <c r="A67" s="24" t="s">
        <v>68</v>
      </c>
      <c r="B67" s="19"/>
      <c r="C67" s="19"/>
      <c r="D67" s="19"/>
      <c r="E67" s="19"/>
      <c r="F67" s="19"/>
      <c r="G67" s="19"/>
    </row>
    <row r="68" spans="1:7" ht="15" x14ac:dyDescent="0.2">
      <c r="A68" s="18" t="s">
        <v>69</v>
      </c>
      <c r="B68" s="23">
        <f t="shared" ref="B68:G68" si="22">B40+B63+B65</f>
        <v>129215431.11</v>
      </c>
      <c r="C68" s="23">
        <f t="shared" si="22"/>
        <v>51219531.159999996</v>
      </c>
      <c r="D68" s="23">
        <f t="shared" si="22"/>
        <v>180434962.26999998</v>
      </c>
      <c r="E68" s="23">
        <f t="shared" si="22"/>
        <v>177100441.34</v>
      </c>
      <c r="F68" s="23">
        <f t="shared" si="22"/>
        <v>177100441.34</v>
      </c>
      <c r="G68" s="23">
        <f t="shared" si="22"/>
        <v>47885010.230000004</v>
      </c>
    </row>
    <row r="69" spans="1:7" ht="15" x14ac:dyDescent="0.2">
      <c r="A69" s="22"/>
      <c r="B69" s="19"/>
      <c r="C69" s="19"/>
      <c r="D69" s="19"/>
      <c r="E69" s="19"/>
      <c r="F69" s="19"/>
      <c r="G69" s="19"/>
    </row>
    <row r="70" spans="1:7" ht="15" x14ac:dyDescent="0.2">
      <c r="A70" s="24" t="s">
        <v>70</v>
      </c>
      <c r="B70" s="19"/>
      <c r="C70" s="19"/>
      <c r="D70" s="19"/>
      <c r="E70" s="19"/>
      <c r="F70" s="19"/>
      <c r="G70" s="19"/>
    </row>
    <row r="71" spans="1:7" ht="15" x14ac:dyDescent="0.2">
      <c r="A71" s="22"/>
      <c r="B71" s="19"/>
      <c r="C71" s="19"/>
      <c r="D71" s="19">
        <f t="shared" ref="D71:D72" si="23">B71+C71</f>
        <v>0</v>
      </c>
      <c r="E71" s="19"/>
      <c r="F71" s="19"/>
      <c r="G71" s="19">
        <f t="shared" ref="G71:G72" si="24">F71-B71</f>
        <v>0</v>
      </c>
    </row>
    <row r="72" spans="1:7" ht="15" x14ac:dyDescent="0.2">
      <c r="A72" s="24" t="s">
        <v>71</v>
      </c>
      <c r="B72" s="19"/>
      <c r="C72" s="19"/>
      <c r="D72" s="19">
        <f t="shared" si="23"/>
        <v>0</v>
      </c>
      <c r="E72" s="19"/>
      <c r="F72" s="19"/>
      <c r="G72" s="19">
        <f t="shared" si="24"/>
        <v>0</v>
      </c>
    </row>
    <row r="73" spans="1:7" ht="30" x14ac:dyDescent="0.2">
      <c r="A73" s="29" t="s">
        <v>72</v>
      </c>
      <c r="B73" s="26">
        <f>B71+B72</f>
        <v>0</v>
      </c>
      <c r="C73" s="26">
        <f t="shared" ref="C73:G73" si="25">C71+C72</f>
        <v>0</v>
      </c>
      <c r="D73" s="26">
        <f t="shared" si="25"/>
        <v>0</v>
      </c>
      <c r="E73" s="26">
        <f t="shared" si="25"/>
        <v>0</v>
      </c>
      <c r="F73" s="26">
        <f t="shared" si="25"/>
        <v>0</v>
      </c>
      <c r="G73" s="26">
        <f t="shared" si="25"/>
        <v>0</v>
      </c>
    </row>
    <row r="74" spans="1:7" ht="30" x14ac:dyDescent="0.2">
      <c r="A74" s="29" t="s">
        <v>73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ht="15" x14ac:dyDescent="0.2">
      <c r="A75" s="30" t="s">
        <v>74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</row>
    <row r="76" spans="1:7" ht="15" x14ac:dyDescent="0.25">
      <c r="A76" s="32"/>
      <c r="B76" s="33"/>
      <c r="C76" s="33"/>
      <c r="D76" s="33"/>
      <c r="E76" s="33"/>
      <c r="F76" s="33"/>
      <c r="G76" s="33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2024-02-09T18:14:01Z</dcterms:created>
  <dcterms:modified xsi:type="dcterms:W3CDTF">2024-02-09T18:14:16Z</dcterms:modified>
</cp:coreProperties>
</file>