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UPG 2023\Publicaciones página UPG\3er Trim 2023\6-INFORMACION-PROGRAMATICA\02-PPI\"/>
    </mc:Choice>
  </mc:AlternateContent>
  <bookViews>
    <workbookView xWindow="0" yWindow="0" windowWidth="19200" windowHeight="6470"/>
  </bookViews>
  <sheets>
    <sheet name="PyPI" sheetId="1" r:id="rId1"/>
  </sheets>
  <definedNames>
    <definedName name="_xlnm.Print_Area" localSheetId="0">PyPI!$B$1:$M$57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4" i="1" l="1"/>
  <c r="G9" i="1"/>
  <c r="K47" i="1" l="1"/>
  <c r="J47" i="1"/>
  <c r="I47" i="1"/>
  <c r="H47" i="1"/>
  <c r="G47" i="1"/>
  <c r="K39" i="1"/>
  <c r="J39" i="1"/>
  <c r="I39" i="1"/>
  <c r="H39" i="1"/>
  <c r="G39" i="1"/>
  <c r="M47" i="1" l="1"/>
  <c r="M44" i="1"/>
  <c r="M39" i="1"/>
  <c r="M9" i="1"/>
  <c r="K49" i="1"/>
  <c r="I49" i="1"/>
  <c r="H49" i="1"/>
  <c r="J49" i="1"/>
  <c r="G49" i="1"/>
  <c r="L47" i="1"/>
  <c r="L44" i="1"/>
  <c r="L39" i="1"/>
  <c r="L9" i="1"/>
  <c r="L49" i="1" l="1"/>
  <c r="M49" i="1"/>
</calcChain>
</file>

<file path=xl/sharedStrings.xml><?xml version="1.0" encoding="utf-8"?>
<sst xmlns="http://schemas.openxmlformats.org/spreadsheetml/2006/main" count="81" uniqueCount="61">
  <si>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</si>
  <si>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</si>
  <si>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</si>
  <si>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</si>
  <si>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</si>
  <si>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</si>
  <si>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</si>
  <si>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</si>
  <si>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</si>
  <si>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</si>
  <si>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</si>
  <si>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</si>
  <si>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</si>
  <si>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</si>
  <si>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</si>
  <si>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</si>
  <si>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</si>
  <si>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</si>
  <si>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</si>
  <si>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</si>
  <si>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</si>
  <si>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E017PB0670</t>
  </si>
  <si>
    <t>ADMINISTRACIÓN E IMPARTICIÓN DE LOS SERVICIOS EDUCATIVOS EXISTENTES EN UPG</t>
  </si>
  <si>
    <t>EQUIPO DE COMPUTO Y DE TECNOLOGIAS DE LA INFORMACI</t>
  </si>
  <si>
    <t>E017PB06782299</t>
  </si>
  <si>
    <t>ACCIÓN DE REFRENDO EJERCICIO 2022</t>
  </si>
  <si>
    <t>EQUIPOS DE GENERACION ELECTRICA, APARATOS Y ACCESO</t>
  </si>
  <si>
    <t>E038PB0669</t>
  </si>
  <si>
    <t>ACTUALIZACIÓN DE PROGRAMAS Y CONTENIDOS EDUCATIVOS CON RELACIÓN A LAS DEMANDAS DEL ENTORNO DE UPG</t>
  </si>
  <si>
    <t>CAMARAS FOTOGRAFICAS Y DE VIDEO</t>
  </si>
  <si>
    <t>E038PB0680</t>
  </si>
  <si>
    <t>OPERACIÓN DE SERVICIOS DE VINCULACIÓN CON EL ENTORNO DE UPG</t>
  </si>
  <si>
    <t>E057PB0671</t>
  </si>
  <si>
    <t>APLICACIÓN DE PLANES DE TRABAJO DE ATENCIÓN A LA DESERCIÓN Y REPROBACIÓN DE UPG</t>
  </si>
  <si>
    <t>HERRAMIENTAS Y MAQUINAS-HERRAMIENTA</t>
  </si>
  <si>
    <t>E057PB06712299</t>
  </si>
  <si>
    <t>E063PB2990</t>
  </si>
  <si>
    <t>GESTIÓN Y ADMINISTRACIÓN DE CAPITAL HUMANO DE ALTO NIVEL TECNOLÓGICO Y DE INNOVACIÓN EN LA UPGTO.</t>
  </si>
  <si>
    <t>EQUIPO MEDICO Y DE LABORATORIO</t>
  </si>
  <si>
    <t>P000GB1076</t>
  </si>
  <si>
    <t>ADMINISTRACIÓN DE LOS RECURSOS HUMANOS, MATERIALES, FINANCIEROS Y DE SERVICIOS DE UPG</t>
  </si>
  <si>
    <t>MUEBLES DE OFICINA Y ESTANTERIA</t>
  </si>
  <si>
    <t>OTROS MOBILIARIOS Y EQUIPOS DE ADMINISTRACION</t>
  </si>
  <si>
    <t>SISTEMAS DE AIRE ACONDICIONADO, CALEFACCION Y DE R</t>
  </si>
  <si>
    <t>P000GB10762299</t>
  </si>
  <si>
    <t>P005PA0672</t>
  </si>
  <si>
    <t>APOYOS PARA LA PROFESIONALIZACIÓN Y ACTUALIZACIÓN DEL PERSONAL UNIVERSITARIO</t>
  </si>
  <si>
    <t>P005PB0674</t>
  </si>
  <si>
    <t>FORTALECIMIENTO A LA FORMACIÓN INTEGRAL DE UPG</t>
  </si>
  <si>
    <t>EQUIPO DE COMUNICACION Y TELECOMUNICACION</t>
  </si>
  <si>
    <t>S016PB29892299</t>
  </si>
  <si>
    <t>INSTRUMENTAL MEDICO Y DE LABORATORIO</t>
  </si>
  <si>
    <t>OTROS EQUIPOS</t>
  </si>
  <si>
    <t>E017QA08932301</t>
  </si>
  <si>
    <t>CONCLUSIÓN DE CONSTRUCCIÓN EDIFICIO LT-3</t>
  </si>
  <si>
    <t>EDIFICACION NO HABITACIONAL</t>
  </si>
  <si>
    <t>UNIVERSIDAD POLITÉCNICA DE GUANAJUATO
Programas y Proyectos de Inversión
Del 1 de Enero al 30 de Septiembre de 2023</t>
  </si>
  <si>
    <t xml:space="preserve">       MTRO. IGNACIO LÓPEZ VALDOVINOS</t>
  </si>
  <si>
    <t xml:space="preserve">  LIC. DANIEL RODOLFO TORRES CHONA</t>
  </si>
  <si>
    <t xml:space="preserve">                               RECTOR</t>
  </si>
  <si>
    <t xml:space="preserve">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</si>
</sst>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5" borderId="0" xfId="24" applyFill="1"/>
    <xf numFmtId="0" fontId="5" fillId="5" borderId="0" xfId="12" applyFont="1" applyFill="1" applyBorder="1" applyAlignment="1" applyProtection="1">
      <alignment vertical="top"/>
      <protection locked="0"/>
    </xf>
    <xf numFmtId="0" fontId="9" fillId="5" borderId="0" xfId="25" applyFont="1" applyFill="1"/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26">
    <cellStyle name="Euro" xfId="5"/>
    <cellStyle name="Millares 2" xfId="6"/>
    <cellStyle name="Millares 2 2" xfId="7"/>
    <cellStyle name="Millares 2 3" xfId="8"/>
    <cellStyle name="Millares 3" xfId="9"/>
    <cellStyle name="Millares 4" xfId="20"/>
    <cellStyle name="Moneda" xfId="1" builtinId="4"/>
    <cellStyle name="Moneda 2" xfId="10"/>
    <cellStyle name="Moneda 4" xfId="22"/>
    <cellStyle name="Normal" xfId="0" builtinId="0"/>
    <cellStyle name="Normal 2" xfId="11"/>
    <cellStyle name="Normal 2 2" xfId="12"/>
    <cellStyle name="Normal 2 25 2 2" xfId="23"/>
    <cellStyle name="Normal 2 38" xfId="21"/>
    <cellStyle name="Normal 2 4 3" xfId="24"/>
    <cellStyle name="Normal 24" xfId="25"/>
    <cellStyle name="Normal 3" xfId="3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workbookViewId="0">
      <selection activeCell="C7" sqref="C7:D7"/>
    </sheetView>
  </sheetViews>
  <sheetFormatPr baseColWidth="10" defaultColWidth="11.453125" defaultRowHeight="12.5" x14ac:dyDescent="0.25"/>
  <cols>
    <col min="1" max="1" width="1.81640625" style="1" customWidth="1"/>
    <col min="2" max="2" width="9" style="1" customWidth="1"/>
    <col min="3" max="3" width="4.54296875" style="1" customWidth="1"/>
    <col min="4" max="4" width="42.7265625" style="1" bestFit="1" customWidth="1"/>
    <col min="5" max="5" width="10.1796875" style="20" customWidth="1"/>
    <col min="6" max="6" width="37.54296875" style="1" customWidth="1"/>
    <col min="7" max="8" width="11.7265625" style="1" bestFit="1" customWidth="1"/>
    <col min="9" max="9" width="13.81640625" style="1" customWidth="1"/>
    <col min="10" max="11" width="10.453125" style="1" bestFit="1" customWidth="1"/>
    <col min="12" max="12" width="9.81640625" style="1" customWidth="1"/>
    <col min="13" max="13" width="9.7265625" style="1" customWidth="1"/>
    <col min="14" max="256" width="11.453125" style="1"/>
    <col min="257" max="257" width="1.8164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1796875" style="1" customWidth="1"/>
    <col min="262" max="262" width="42.81640625" style="1" customWidth="1"/>
    <col min="263" max="265" width="11.7265625" style="1" bestFit="1" customWidth="1"/>
    <col min="266" max="267" width="11.54296875" style="1" bestFit="1" customWidth="1"/>
    <col min="268" max="268" width="9.81640625" style="1" customWidth="1"/>
    <col min="269" max="269" width="9.7265625" style="1" customWidth="1"/>
    <col min="270" max="512" width="11.453125" style="1"/>
    <col min="513" max="513" width="1.8164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1796875" style="1" customWidth="1"/>
    <col min="518" max="518" width="42.81640625" style="1" customWidth="1"/>
    <col min="519" max="521" width="11.7265625" style="1" bestFit="1" customWidth="1"/>
    <col min="522" max="523" width="11.54296875" style="1" bestFit="1" customWidth="1"/>
    <col min="524" max="524" width="9.81640625" style="1" customWidth="1"/>
    <col min="525" max="525" width="9.7265625" style="1" customWidth="1"/>
    <col min="526" max="768" width="11.453125" style="1"/>
    <col min="769" max="769" width="1.8164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1796875" style="1" customWidth="1"/>
    <col min="774" max="774" width="42.81640625" style="1" customWidth="1"/>
    <col min="775" max="777" width="11.7265625" style="1" bestFit="1" customWidth="1"/>
    <col min="778" max="779" width="11.54296875" style="1" bestFit="1" customWidth="1"/>
    <col min="780" max="780" width="9.81640625" style="1" customWidth="1"/>
    <col min="781" max="781" width="9.7265625" style="1" customWidth="1"/>
    <col min="782" max="1024" width="11.453125" style="1"/>
    <col min="1025" max="1025" width="1.8164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1796875" style="1" customWidth="1"/>
    <col min="1030" max="1030" width="42.81640625" style="1" customWidth="1"/>
    <col min="1031" max="1033" width="11.7265625" style="1" bestFit="1" customWidth="1"/>
    <col min="1034" max="1035" width="11.54296875" style="1" bestFit="1" customWidth="1"/>
    <col min="1036" max="1036" width="9.81640625" style="1" customWidth="1"/>
    <col min="1037" max="1037" width="9.7265625" style="1" customWidth="1"/>
    <col min="1038" max="1280" width="11.453125" style="1"/>
    <col min="1281" max="1281" width="1.8164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1796875" style="1" customWidth="1"/>
    <col min="1286" max="1286" width="42.81640625" style="1" customWidth="1"/>
    <col min="1287" max="1289" width="11.7265625" style="1" bestFit="1" customWidth="1"/>
    <col min="1290" max="1291" width="11.54296875" style="1" bestFit="1" customWidth="1"/>
    <col min="1292" max="1292" width="9.81640625" style="1" customWidth="1"/>
    <col min="1293" max="1293" width="9.7265625" style="1" customWidth="1"/>
    <col min="1294" max="1536" width="11.453125" style="1"/>
    <col min="1537" max="1537" width="1.8164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1796875" style="1" customWidth="1"/>
    <col min="1542" max="1542" width="42.81640625" style="1" customWidth="1"/>
    <col min="1543" max="1545" width="11.7265625" style="1" bestFit="1" customWidth="1"/>
    <col min="1546" max="1547" width="11.54296875" style="1" bestFit="1" customWidth="1"/>
    <col min="1548" max="1548" width="9.81640625" style="1" customWidth="1"/>
    <col min="1549" max="1549" width="9.7265625" style="1" customWidth="1"/>
    <col min="1550" max="1792" width="11.453125" style="1"/>
    <col min="1793" max="1793" width="1.8164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1796875" style="1" customWidth="1"/>
    <col min="1798" max="1798" width="42.81640625" style="1" customWidth="1"/>
    <col min="1799" max="1801" width="11.7265625" style="1" bestFit="1" customWidth="1"/>
    <col min="1802" max="1803" width="11.54296875" style="1" bestFit="1" customWidth="1"/>
    <col min="1804" max="1804" width="9.81640625" style="1" customWidth="1"/>
    <col min="1805" max="1805" width="9.7265625" style="1" customWidth="1"/>
    <col min="1806" max="2048" width="11.453125" style="1"/>
    <col min="2049" max="2049" width="1.8164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1796875" style="1" customWidth="1"/>
    <col min="2054" max="2054" width="42.81640625" style="1" customWidth="1"/>
    <col min="2055" max="2057" width="11.7265625" style="1" bestFit="1" customWidth="1"/>
    <col min="2058" max="2059" width="11.54296875" style="1" bestFit="1" customWidth="1"/>
    <col min="2060" max="2060" width="9.81640625" style="1" customWidth="1"/>
    <col min="2061" max="2061" width="9.7265625" style="1" customWidth="1"/>
    <col min="2062" max="2304" width="11.453125" style="1"/>
    <col min="2305" max="2305" width="1.8164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1796875" style="1" customWidth="1"/>
    <col min="2310" max="2310" width="42.81640625" style="1" customWidth="1"/>
    <col min="2311" max="2313" width="11.7265625" style="1" bestFit="1" customWidth="1"/>
    <col min="2314" max="2315" width="11.54296875" style="1" bestFit="1" customWidth="1"/>
    <col min="2316" max="2316" width="9.81640625" style="1" customWidth="1"/>
    <col min="2317" max="2317" width="9.7265625" style="1" customWidth="1"/>
    <col min="2318" max="2560" width="11.453125" style="1"/>
    <col min="2561" max="2561" width="1.8164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1796875" style="1" customWidth="1"/>
    <col min="2566" max="2566" width="42.81640625" style="1" customWidth="1"/>
    <col min="2567" max="2569" width="11.7265625" style="1" bestFit="1" customWidth="1"/>
    <col min="2570" max="2571" width="11.54296875" style="1" bestFit="1" customWidth="1"/>
    <col min="2572" max="2572" width="9.81640625" style="1" customWidth="1"/>
    <col min="2573" max="2573" width="9.7265625" style="1" customWidth="1"/>
    <col min="2574" max="2816" width="11.453125" style="1"/>
    <col min="2817" max="2817" width="1.8164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1796875" style="1" customWidth="1"/>
    <col min="2822" max="2822" width="42.81640625" style="1" customWidth="1"/>
    <col min="2823" max="2825" width="11.7265625" style="1" bestFit="1" customWidth="1"/>
    <col min="2826" max="2827" width="11.54296875" style="1" bestFit="1" customWidth="1"/>
    <col min="2828" max="2828" width="9.81640625" style="1" customWidth="1"/>
    <col min="2829" max="2829" width="9.7265625" style="1" customWidth="1"/>
    <col min="2830" max="3072" width="11.453125" style="1"/>
    <col min="3073" max="3073" width="1.8164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1796875" style="1" customWidth="1"/>
    <col min="3078" max="3078" width="42.81640625" style="1" customWidth="1"/>
    <col min="3079" max="3081" width="11.7265625" style="1" bestFit="1" customWidth="1"/>
    <col min="3082" max="3083" width="11.54296875" style="1" bestFit="1" customWidth="1"/>
    <col min="3084" max="3084" width="9.81640625" style="1" customWidth="1"/>
    <col min="3085" max="3085" width="9.7265625" style="1" customWidth="1"/>
    <col min="3086" max="3328" width="11.453125" style="1"/>
    <col min="3329" max="3329" width="1.8164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1796875" style="1" customWidth="1"/>
    <col min="3334" max="3334" width="42.81640625" style="1" customWidth="1"/>
    <col min="3335" max="3337" width="11.7265625" style="1" bestFit="1" customWidth="1"/>
    <col min="3338" max="3339" width="11.54296875" style="1" bestFit="1" customWidth="1"/>
    <col min="3340" max="3340" width="9.81640625" style="1" customWidth="1"/>
    <col min="3341" max="3341" width="9.7265625" style="1" customWidth="1"/>
    <col min="3342" max="3584" width="11.453125" style="1"/>
    <col min="3585" max="3585" width="1.8164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1796875" style="1" customWidth="1"/>
    <col min="3590" max="3590" width="42.81640625" style="1" customWidth="1"/>
    <col min="3591" max="3593" width="11.7265625" style="1" bestFit="1" customWidth="1"/>
    <col min="3594" max="3595" width="11.54296875" style="1" bestFit="1" customWidth="1"/>
    <col min="3596" max="3596" width="9.81640625" style="1" customWidth="1"/>
    <col min="3597" max="3597" width="9.7265625" style="1" customWidth="1"/>
    <col min="3598" max="3840" width="11.453125" style="1"/>
    <col min="3841" max="3841" width="1.8164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1796875" style="1" customWidth="1"/>
    <col min="3846" max="3846" width="42.81640625" style="1" customWidth="1"/>
    <col min="3847" max="3849" width="11.7265625" style="1" bestFit="1" customWidth="1"/>
    <col min="3850" max="3851" width="11.54296875" style="1" bestFit="1" customWidth="1"/>
    <col min="3852" max="3852" width="9.81640625" style="1" customWidth="1"/>
    <col min="3853" max="3853" width="9.7265625" style="1" customWidth="1"/>
    <col min="3854" max="4096" width="11.453125" style="1"/>
    <col min="4097" max="4097" width="1.8164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1796875" style="1" customWidth="1"/>
    <col min="4102" max="4102" width="42.81640625" style="1" customWidth="1"/>
    <col min="4103" max="4105" width="11.7265625" style="1" bestFit="1" customWidth="1"/>
    <col min="4106" max="4107" width="11.54296875" style="1" bestFit="1" customWidth="1"/>
    <col min="4108" max="4108" width="9.81640625" style="1" customWidth="1"/>
    <col min="4109" max="4109" width="9.7265625" style="1" customWidth="1"/>
    <col min="4110" max="4352" width="11.453125" style="1"/>
    <col min="4353" max="4353" width="1.8164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1796875" style="1" customWidth="1"/>
    <col min="4358" max="4358" width="42.81640625" style="1" customWidth="1"/>
    <col min="4359" max="4361" width="11.7265625" style="1" bestFit="1" customWidth="1"/>
    <col min="4362" max="4363" width="11.54296875" style="1" bestFit="1" customWidth="1"/>
    <col min="4364" max="4364" width="9.81640625" style="1" customWidth="1"/>
    <col min="4365" max="4365" width="9.7265625" style="1" customWidth="1"/>
    <col min="4366" max="4608" width="11.453125" style="1"/>
    <col min="4609" max="4609" width="1.8164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1796875" style="1" customWidth="1"/>
    <col min="4614" max="4614" width="42.81640625" style="1" customWidth="1"/>
    <col min="4615" max="4617" width="11.7265625" style="1" bestFit="1" customWidth="1"/>
    <col min="4618" max="4619" width="11.54296875" style="1" bestFit="1" customWidth="1"/>
    <col min="4620" max="4620" width="9.81640625" style="1" customWidth="1"/>
    <col min="4621" max="4621" width="9.7265625" style="1" customWidth="1"/>
    <col min="4622" max="4864" width="11.453125" style="1"/>
    <col min="4865" max="4865" width="1.8164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1796875" style="1" customWidth="1"/>
    <col min="4870" max="4870" width="42.81640625" style="1" customWidth="1"/>
    <col min="4871" max="4873" width="11.7265625" style="1" bestFit="1" customWidth="1"/>
    <col min="4874" max="4875" width="11.54296875" style="1" bestFit="1" customWidth="1"/>
    <col min="4876" max="4876" width="9.81640625" style="1" customWidth="1"/>
    <col min="4877" max="4877" width="9.7265625" style="1" customWidth="1"/>
    <col min="4878" max="5120" width="11.453125" style="1"/>
    <col min="5121" max="5121" width="1.8164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1796875" style="1" customWidth="1"/>
    <col min="5126" max="5126" width="42.81640625" style="1" customWidth="1"/>
    <col min="5127" max="5129" width="11.7265625" style="1" bestFit="1" customWidth="1"/>
    <col min="5130" max="5131" width="11.54296875" style="1" bestFit="1" customWidth="1"/>
    <col min="5132" max="5132" width="9.81640625" style="1" customWidth="1"/>
    <col min="5133" max="5133" width="9.7265625" style="1" customWidth="1"/>
    <col min="5134" max="5376" width="11.453125" style="1"/>
    <col min="5377" max="5377" width="1.8164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1796875" style="1" customWidth="1"/>
    <col min="5382" max="5382" width="42.81640625" style="1" customWidth="1"/>
    <col min="5383" max="5385" width="11.7265625" style="1" bestFit="1" customWidth="1"/>
    <col min="5386" max="5387" width="11.54296875" style="1" bestFit="1" customWidth="1"/>
    <col min="5388" max="5388" width="9.81640625" style="1" customWidth="1"/>
    <col min="5389" max="5389" width="9.7265625" style="1" customWidth="1"/>
    <col min="5390" max="5632" width="11.453125" style="1"/>
    <col min="5633" max="5633" width="1.8164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1796875" style="1" customWidth="1"/>
    <col min="5638" max="5638" width="42.81640625" style="1" customWidth="1"/>
    <col min="5639" max="5641" width="11.7265625" style="1" bestFit="1" customWidth="1"/>
    <col min="5642" max="5643" width="11.54296875" style="1" bestFit="1" customWidth="1"/>
    <col min="5644" max="5644" width="9.81640625" style="1" customWidth="1"/>
    <col min="5645" max="5645" width="9.7265625" style="1" customWidth="1"/>
    <col min="5646" max="5888" width="11.453125" style="1"/>
    <col min="5889" max="5889" width="1.8164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1796875" style="1" customWidth="1"/>
    <col min="5894" max="5894" width="42.81640625" style="1" customWidth="1"/>
    <col min="5895" max="5897" width="11.7265625" style="1" bestFit="1" customWidth="1"/>
    <col min="5898" max="5899" width="11.54296875" style="1" bestFit="1" customWidth="1"/>
    <col min="5900" max="5900" width="9.81640625" style="1" customWidth="1"/>
    <col min="5901" max="5901" width="9.7265625" style="1" customWidth="1"/>
    <col min="5902" max="6144" width="11.453125" style="1"/>
    <col min="6145" max="6145" width="1.8164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1796875" style="1" customWidth="1"/>
    <col min="6150" max="6150" width="42.81640625" style="1" customWidth="1"/>
    <col min="6151" max="6153" width="11.7265625" style="1" bestFit="1" customWidth="1"/>
    <col min="6154" max="6155" width="11.54296875" style="1" bestFit="1" customWidth="1"/>
    <col min="6156" max="6156" width="9.81640625" style="1" customWidth="1"/>
    <col min="6157" max="6157" width="9.7265625" style="1" customWidth="1"/>
    <col min="6158" max="6400" width="11.453125" style="1"/>
    <col min="6401" max="6401" width="1.8164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1796875" style="1" customWidth="1"/>
    <col min="6406" max="6406" width="42.81640625" style="1" customWidth="1"/>
    <col min="6407" max="6409" width="11.7265625" style="1" bestFit="1" customWidth="1"/>
    <col min="6410" max="6411" width="11.54296875" style="1" bestFit="1" customWidth="1"/>
    <col min="6412" max="6412" width="9.81640625" style="1" customWidth="1"/>
    <col min="6413" max="6413" width="9.7265625" style="1" customWidth="1"/>
    <col min="6414" max="6656" width="11.453125" style="1"/>
    <col min="6657" max="6657" width="1.8164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1796875" style="1" customWidth="1"/>
    <col min="6662" max="6662" width="42.81640625" style="1" customWidth="1"/>
    <col min="6663" max="6665" width="11.7265625" style="1" bestFit="1" customWidth="1"/>
    <col min="6666" max="6667" width="11.54296875" style="1" bestFit="1" customWidth="1"/>
    <col min="6668" max="6668" width="9.81640625" style="1" customWidth="1"/>
    <col min="6669" max="6669" width="9.7265625" style="1" customWidth="1"/>
    <col min="6670" max="6912" width="11.453125" style="1"/>
    <col min="6913" max="6913" width="1.8164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1796875" style="1" customWidth="1"/>
    <col min="6918" max="6918" width="42.81640625" style="1" customWidth="1"/>
    <col min="6919" max="6921" width="11.7265625" style="1" bestFit="1" customWidth="1"/>
    <col min="6922" max="6923" width="11.54296875" style="1" bestFit="1" customWidth="1"/>
    <col min="6924" max="6924" width="9.81640625" style="1" customWidth="1"/>
    <col min="6925" max="6925" width="9.7265625" style="1" customWidth="1"/>
    <col min="6926" max="7168" width="11.453125" style="1"/>
    <col min="7169" max="7169" width="1.8164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1796875" style="1" customWidth="1"/>
    <col min="7174" max="7174" width="42.81640625" style="1" customWidth="1"/>
    <col min="7175" max="7177" width="11.7265625" style="1" bestFit="1" customWidth="1"/>
    <col min="7178" max="7179" width="11.54296875" style="1" bestFit="1" customWidth="1"/>
    <col min="7180" max="7180" width="9.81640625" style="1" customWidth="1"/>
    <col min="7181" max="7181" width="9.7265625" style="1" customWidth="1"/>
    <col min="7182" max="7424" width="11.453125" style="1"/>
    <col min="7425" max="7425" width="1.8164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1796875" style="1" customWidth="1"/>
    <col min="7430" max="7430" width="42.81640625" style="1" customWidth="1"/>
    <col min="7431" max="7433" width="11.7265625" style="1" bestFit="1" customWidth="1"/>
    <col min="7434" max="7435" width="11.54296875" style="1" bestFit="1" customWidth="1"/>
    <col min="7436" max="7436" width="9.81640625" style="1" customWidth="1"/>
    <col min="7437" max="7437" width="9.7265625" style="1" customWidth="1"/>
    <col min="7438" max="7680" width="11.453125" style="1"/>
    <col min="7681" max="7681" width="1.8164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1796875" style="1" customWidth="1"/>
    <col min="7686" max="7686" width="42.81640625" style="1" customWidth="1"/>
    <col min="7687" max="7689" width="11.7265625" style="1" bestFit="1" customWidth="1"/>
    <col min="7690" max="7691" width="11.54296875" style="1" bestFit="1" customWidth="1"/>
    <col min="7692" max="7692" width="9.81640625" style="1" customWidth="1"/>
    <col min="7693" max="7693" width="9.7265625" style="1" customWidth="1"/>
    <col min="7694" max="7936" width="11.453125" style="1"/>
    <col min="7937" max="7937" width="1.8164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1796875" style="1" customWidth="1"/>
    <col min="7942" max="7942" width="42.81640625" style="1" customWidth="1"/>
    <col min="7943" max="7945" width="11.7265625" style="1" bestFit="1" customWidth="1"/>
    <col min="7946" max="7947" width="11.54296875" style="1" bestFit="1" customWidth="1"/>
    <col min="7948" max="7948" width="9.81640625" style="1" customWidth="1"/>
    <col min="7949" max="7949" width="9.7265625" style="1" customWidth="1"/>
    <col min="7950" max="8192" width="11.453125" style="1"/>
    <col min="8193" max="8193" width="1.8164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1796875" style="1" customWidth="1"/>
    <col min="8198" max="8198" width="42.81640625" style="1" customWidth="1"/>
    <col min="8199" max="8201" width="11.7265625" style="1" bestFit="1" customWidth="1"/>
    <col min="8202" max="8203" width="11.54296875" style="1" bestFit="1" customWidth="1"/>
    <col min="8204" max="8204" width="9.81640625" style="1" customWidth="1"/>
    <col min="8205" max="8205" width="9.7265625" style="1" customWidth="1"/>
    <col min="8206" max="8448" width="11.453125" style="1"/>
    <col min="8449" max="8449" width="1.8164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1796875" style="1" customWidth="1"/>
    <col min="8454" max="8454" width="42.81640625" style="1" customWidth="1"/>
    <col min="8455" max="8457" width="11.7265625" style="1" bestFit="1" customWidth="1"/>
    <col min="8458" max="8459" width="11.54296875" style="1" bestFit="1" customWidth="1"/>
    <col min="8460" max="8460" width="9.81640625" style="1" customWidth="1"/>
    <col min="8461" max="8461" width="9.7265625" style="1" customWidth="1"/>
    <col min="8462" max="8704" width="11.453125" style="1"/>
    <col min="8705" max="8705" width="1.8164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1796875" style="1" customWidth="1"/>
    <col min="8710" max="8710" width="42.81640625" style="1" customWidth="1"/>
    <col min="8711" max="8713" width="11.7265625" style="1" bestFit="1" customWidth="1"/>
    <col min="8714" max="8715" width="11.54296875" style="1" bestFit="1" customWidth="1"/>
    <col min="8716" max="8716" width="9.81640625" style="1" customWidth="1"/>
    <col min="8717" max="8717" width="9.7265625" style="1" customWidth="1"/>
    <col min="8718" max="8960" width="11.453125" style="1"/>
    <col min="8961" max="8961" width="1.8164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1796875" style="1" customWidth="1"/>
    <col min="8966" max="8966" width="42.81640625" style="1" customWidth="1"/>
    <col min="8967" max="8969" width="11.7265625" style="1" bestFit="1" customWidth="1"/>
    <col min="8970" max="8971" width="11.54296875" style="1" bestFit="1" customWidth="1"/>
    <col min="8972" max="8972" width="9.81640625" style="1" customWidth="1"/>
    <col min="8973" max="8973" width="9.7265625" style="1" customWidth="1"/>
    <col min="8974" max="9216" width="11.453125" style="1"/>
    <col min="9217" max="9217" width="1.8164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1796875" style="1" customWidth="1"/>
    <col min="9222" max="9222" width="42.81640625" style="1" customWidth="1"/>
    <col min="9223" max="9225" width="11.7265625" style="1" bestFit="1" customWidth="1"/>
    <col min="9226" max="9227" width="11.54296875" style="1" bestFit="1" customWidth="1"/>
    <col min="9228" max="9228" width="9.81640625" style="1" customWidth="1"/>
    <col min="9229" max="9229" width="9.7265625" style="1" customWidth="1"/>
    <col min="9230" max="9472" width="11.453125" style="1"/>
    <col min="9473" max="9473" width="1.8164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1796875" style="1" customWidth="1"/>
    <col min="9478" max="9478" width="42.81640625" style="1" customWidth="1"/>
    <col min="9479" max="9481" width="11.7265625" style="1" bestFit="1" customWidth="1"/>
    <col min="9482" max="9483" width="11.54296875" style="1" bestFit="1" customWidth="1"/>
    <col min="9484" max="9484" width="9.81640625" style="1" customWidth="1"/>
    <col min="9485" max="9485" width="9.7265625" style="1" customWidth="1"/>
    <col min="9486" max="9728" width="11.453125" style="1"/>
    <col min="9729" max="9729" width="1.8164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1796875" style="1" customWidth="1"/>
    <col min="9734" max="9734" width="42.81640625" style="1" customWidth="1"/>
    <col min="9735" max="9737" width="11.7265625" style="1" bestFit="1" customWidth="1"/>
    <col min="9738" max="9739" width="11.54296875" style="1" bestFit="1" customWidth="1"/>
    <col min="9740" max="9740" width="9.81640625" style="1" customWidth="1"/>
    <col min="9741" max="9741" width="9.7265625" style="1" customWidth="1"/>
    <col min="9742" max="9984" width="11.453125" style="1"/>
    <col min="9985" max="9985" width="1.8164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1796875" style="1" customWidth="1"/>
    <col min="9990" max="9990" width="42.81640625" style="1" customWidth="1"/>
    <col min="9991" max="9993" width="11.7265625" style="1" bestFit="1" customWidth="1"/>
    <col min="9994" max="9995" width="11.54296875" style="1" bestFit="1" customWidth="1"/>
    <col min="9996" max="9996" width="9.81640625" style="1" customWidth="1"/>
    <col min="9997" max="9997" width="9.7265625" style="1" customWidth="1"/>
    <col min="9998" max="10240" width="11.453125" style="1"/>
    <col min="10241" max="10241" width="1.8164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1796875" style="1" customWidth="1"/>
    <col min="10246" max="10246" width="42.81640625" style="1" customWidth="1"/>
    <col min="10247" max="10249" width="11.7265625" style="1" bestFit="1" customWidth="1"/>
    <col min="10250" max="10251" width="11.54296875" style="1" bestFit="1" customWidth="1"/>
    <col min="10252" max="10252" width="9.81640625" style="1" customWidth="1"/>
    <col min="10253" max="10253" width="9.7265625" style="1" customWidth="1"/>
    <col min="10254" max="10496" width="11.453125" style="1"/>
    <col min="10497" max="10497" width="1.8164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1796875" style="1" customWidth="1"/>
    <col min="10502" max="10502" width="42.81640625" style="1" customWidth="1"/>
    <col min="10503" max="10505" width="11.7265625" style="1" bestFit="1" customWidth="1"/>
    <col min="10506" max="10507" width="11.54296875" style="1" bestFit="1" customWidth="1"/>
    <col min="10508" max="10508" width="9.81640625" style="1" customWidth="1"/>
    <col min="10509" max="10509" width="9.7265625" style="1" customWidth="1"/>
    <col min="10510" max="10752" width="11.453125" style="1"/>
    <col min="10753" max="10753" width="1.8164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1796875" style="1" customWidth="1"/>
    <col min="10758" max="10758" width="42.81640625" style="1" customWidth="1"/>
    <col min="10759" max="10761" width="11.7265625" style="1" bestFit="1" customWidth="1"/>
    <col min="10762" max="10763" width="11.54296875" style="1" bestFit="1" customWidth="1"/>
    <col min="10764" max="10764" width="9.81640625" style="1" customWidth="1"/>
    <col min="10765" max="10765" width="9.7265625" style="1" customWidth="1"/>
    <col min="10766" max="11008" width="11.453125" style="1"/>
    <col min="11009" max="11009" width="1.8164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1796875" style="1" customWidth="1"/>
    <col min="11014" max="11014" width="42.81640625" style="1" customWidth="1"/>
    <col min="11015" max="11017" width="11.7265625" style="1" bestFit="1" customWidth="1"/>
    <col min="11018" max="11019" width="11.54296875" style="1" bestFit="1" customWidth="1"/>
    <col min="11020" max="11020" width="9.81640625" style="1" customWidth="1"/>
    <col min="11021" max="11021" width="9.7265625" style="1" customWidth="1"/>
    <col min="11022" max="11264" width="11.453125" style="1"/>
    <col min="11265" max="11265" width="1.8164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1796875" style="1" customWidth="1"/>
    <col min="11270" max="11270" width="42.81640625" style="1" customWidth="1"/>
    <col min="11271" max="11273" width="11.7265625" style="1" bestFit="1" customWidth="1"/>
    <col min="11274" max="11275" width="11.54296875" style="1" bestFit="1" customWidth="1"/>
    <col min="11276" max="11276" width="9.81640625" style="1" customWidth="1"/>
    <col min="11277" max="11277" width="9.7265625" style="1" customWidth="1"/>
    <col min="11278" max="11520" width="11.453125" style="1"/>
    <col min="11521" max="11521" width="1.8164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1796875" style="1" customWidth="1"/>
    <col min="11526" max="11526" width="42.81640625" style="1" customWidth="1"/>
    <col min="11527" max="11529" width="11.7265625" style="1" bestFit="1" customWidth="1"/>
    <col min="11530" max="11531" width="11.54296875" style="1" bestFit="1" customWidth="1"/>
    <col min="11532" max="11532" width="9.81640625" style="1" customWidth="1"/>
    <col min="11533" max="11533" width="9.7265625" style="1" customWidth="1"/>
    <col min="11534" max="11776" width="11.453125" style="1"/>
    <col min="11777" max="11777" width="1.8164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1796875" style="1" customWidth="1"/>
    <col min="11782" max="11782" width="42.81640625" style="1" customWidth="1"/>
    <col min="11783" max="11785" width="11.7265625" style="1" bestFit="1" customWidth="1"/>
    <col min="11786" max="11787" width="11.54296875" style="1" bestFit="1" customWidth="1"/>
    <col min="11788" max="11788" width="9.81640625" style="1" customWidth="1"/>
    <col min="11789" max="11789" width="9.7265625" style="1" customWidth="1"/>
    <col min="11790" max="12032" width="11.453125" style="1"/>
    <col min="12033" max="12033" width="1.8164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1796875" style="1" customWidth="1"/>
    <col min="12038" max="12038" width="42.81640625" style="1" customWidth="1"/>
    <col min="12039" max="12041" width="11.7265625" style="1" bestFit="1" customWidth="1"/>
    <col min="12042" max="12043" width="11.54296875" style="1" bestFit="1" customWidth="1"/>
    <col min="12044" max="12044" width="9.81640625" style="1" customWidth="1"/>
    <col min="12045" max="12045" width="9.7265625" style="1" customWidth="1"/>
    <col min="12046" max="12288" width="11.453125" style="1"/>
    <col min="12289" max="12289" width="1.8164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1796875" style="1" customWidth="1"/>
    <col min="12294" max="12294" width="42.81640625" style="1" customWidth="1"/>
    <col min="12295" max="12297" width="11.7265625" style="1" bestFit="1" customWidth="1"/>
    <col min="12298" max="12299" width="11.54296875" style="1" bestFit="1" customWidth="1"/>
    <col min="12300" max="12300" width="9.81640625" style="1" customWidth="1"/>
    <col min="12301" max="12301" width="9.7265625" style="1" customWidth="1"/>
    <col min="12302" max="12544" width="11.453125" style="1"/>
    <col min="12545" max="12545" width="1.8164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1796875" style="1" customWidth="1"/>
    <col min="12550" max="12550" width="42.81640625" style="1" customWidth="1"/>
    <col min="12551" max="12553" width="11.7265625" style="1" bestFit="1" customWidth="1"/>
    <col min="12554" max="12555" width="11.54296875" style="1" bestFit="1" customWidth="1"/>
    <col min="12556" max="12556" width="9.81640625" style="1" customWidth="1"/>
    <col min="12557" max="12557" width="9.7265625" style="1" customWidth="1"/>
    <col min="12558" max="12800" width="11.453125" style="1"/>
    <col min="12801" max="12801" width="1.8164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1796875" style="1" customWidth="1"/>
    <col min="12806" max="12806" width="42.81640625" style="1" customWidth="1"/>
    <col min="12807" max="12809" width="11.7265625" style="1" bestFit="1" customWidth="1"/>
    <col min="12810" max="12811" width="11.54296875" style="1" bestFit="1" customWidth="1"/>
    <col min="12812" max="12812" width="9.81640625" style="1" customWidth="1"/>
    <col min="12813" max="12813" width="9.7265625" style="1" customWidth="1"/>
    <col min="12814" max="13056" width="11.453125" style="1"/>
    <col min="13057" max="13057" width="1.8164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1796875" style="1" customWidth="1"/>
    <col min="13062" max="13062" width="42.81640625" style="1" customWidth="1"/>
    <col min="13063" max="13065" width="11.7265625" style="1" bestFit="1" customWidth="1"/>
    <col min="13066" max="13067" width="11.54296875" style="1" bestFit="1" customWidth="1"/>
    <col min="13068" max="13068" width="9.81640625" style="1" customWidth="1"/>
    <col min="13069" max="13069" width="9.7265625" style="1" customWidth="1"/>
    <col min="13070" max="13312" width="11.453125" style="1"/>
    <col min="13313" max="13313" width="1.8164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1796875" style="1" customWidth="1"/>
    <col min="13318" max="13318" width="42.81640625" style="1" customWidth="1"/>
    <col min="13319" max="13321" width="11.7265625" style="1" bestFit="1" customWidth="1"/>
    <col min="13322" max="13323" width="11.54296875" style="1" bestFit="1" customWidth="1"/>
    <col min="13324" max="13324" width="9.81640625" style="1" customWidth="1"/>
    <col min="13325" max="13325" width="9.7265625" style="1" customWidth="1"/>
    <col min="13326" max="13568" width="11.453125" style="1"/>
    <col min="13569" max="13569" width="1.8164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1796875" style="1" customWidth="1"/>
    <col min="13574" max="13574" width="42.81640625" style="1" customWidth="1"/>
    <col min="13575" max="13577" width="11.7265625" style="1" bestFit="1" customWidth="1"/>
    <col min="13578" max="13579" width="11.54296875" style="1" bestFit="1" customWidth="1"/>
    <col min="13580" max="13580" width="9.81640625" style="1" customWidth="1"/>
    <col min="13581" max="13581" width="9.7265625" style="1" customWidth="1"/>
    <col min="13582" max="13824" width="11.453125" style="1"/>
    <col min="13825" max="13825" width="1.8164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1796875" style="1" customWidth="1"/>
    <col min="13830" max="13830" width="42.81640625" style="1" customWidth="1"/>
    <col min="13831" max="13833" width="11.7265625" style="1" bestFit="1" customWidth="1"/>
    <col min="13834" max="13835" width="11.54296875" style="1" bestFit="1" customWidth="1"/>
    <col min="13836" max="13836" width="9.81640625" style="1" customWidth="1"/>
    <col min="13837" max="13837" width="9.7265625" style="1" customWidth="1"/>
    <col min="13838" max="14080" width="11.453125" style="1"/>
    <col min="14081" max="14081" width="1.8164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1796875" style="1" customWidth="1"/>
    <col min="14086" max="14086" width="42.81640625" style="1" customWidth="1"/>
    <col min="14087" max="14089" width="11.7265625" style="1" bestFit="1" customWidth="1"/>
    <col min="14090" max="14091" width="11.54296875" style="1" bestFit="1" customWidth="1"/>
    <col min="14092" max="14092" width="9.81640625" style="1" customWidth="1"/>
    <col min="14093" max="14093" width="9.7265625" style="1" customWidth="1"/>
    <col min="14094" max="14336" width="11.453125" style="1"/>
    <col min="14337" max="14337" width="1.8164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1796875" style="1" customWidth="1"/>
    <col min="14342" max="14342" width="42.81640625" style="1" customWidth="1"/>
    <col min="14343" max="14345" width="11.7265625" style="1" bestFit="1" customWidth="1"/>
    <col min="14346" max="14347" width="11.54296875" style="1" bestFit="1" customWidth="1"/>
    <col min="14348" max="14348" width="9.81640625" style="1" customWidth="1"/>
    <col min="14349" max="14349" width="9.7265625" style="1" customWidth="1"/>
    <col min="14350" max="14592" width="11.453125" style="1"/>
    <col min="14593" max="14593" width="1.8164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1796875" style="1" customWidth="1"/>
    <col min="14598" max="14598" width="42.81640625" style="1" customWidth="1"/>
    <col min="14599" max="14601" width="11.7265625" style="1" bestFit="1" customWidth="1"/>
    <col min="14602" max="14603" width="11.54296875" style="1" bestFit="1" customWidth="1"/>
    <col min="14604" max="14604" width="9.81640625" style="1" customWidth="1"/>
    <col min="14605" max="14605" width="9.7265625" style="1" customWidth="1"/>
    <col min="14606" max="14848" width="11.453125" style="1"/>
    <col min="14849" max="14849" width="1.8164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1796875" style="1" customWidth="1"/>
    <col min="14854" max="14854" width="42.81640625" style="1" customWidth="1"/>
    <col min="14855" max="14857" width="11.7265625" style="1" bestFit="1" customWidth="1"/>
    <col min="14858" max="14859" width="11.54296875" style="1" bestFit="1" customWidth="1"/>
    <col min="14860" max="14860" width="9.81640625" style="1" customWidth="1"/>
    <col min="14861" max="14861" width="9.7265625" style="1" customWidth="1"/>
    <col min="14862" max="15104" width="11.453125" style="1"/>
    <col min="15105" max="15105" width="1.8164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1796875" style="1" customWidth="1"/>
    <col min="15110" max="15110" width="42.81640625" style="1" customWidth="1"/>
    <col min="15111" max="15113" width="11.7265625" style="1" bestFit="1" customWidth="1"/>
    <col min="15114" max="15115" width="11.54296875" style="1" bestFit="1" customWidth="1"/>
    <col min="15116" max="15116" width="9.81640625" style="1" customWidth="1"/>
    <col min="15117" max="15117" width="9.7265625" style="1" customWidth="1"/>
    <col min="15118" max="15360" width="11.453125" style="1"/>
    <col min="15361" max="15361" width="1.8164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1796875" style="1" customWidth="1"/>
    <col min="15366" max="15366" width="42.81640625" style="1" customWidth="1"/>
    <col min="15367" max="15369" width="11.7265625" style="1" bestFit="1" customWidth="1"/>
    <col min="15370" max="15371" width="11.54296875" style="1" bestFit="1" customWidth="1"/>
    <col min="15372" max="15372" width="9.81640625" style="1" customWidth="1"/>
    <col min="15373" max="15373" width="9.7265625" style="1" customWidth="1"/>
    <col min="15374" max="15616" width="11.453125" style="1"/>
    <col min="15617" max="15617" width="1.8164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1796875" style="1" customWidth="1"/>
    <col min="15622" max="15622" width="42.81640625" style="1" customWidth="1"/>
    <col min="15623" max="15625" width="11.7265625" style="1" bestFit="1" customWidth="1"/>
    <col min="15626" max="15627" width="11.54296875" style="1" bestFit="1" customWidth="1"/>
    <col min="15628" max="15628" width="9.81640625" style="1" customWidth="1"/>
    <col min="15629" max="15629" width="9.7265625" style="1" customWidth="1"/>
    <col min="15630" max="15872" width="11.453125" style="1"/>
    <col min="15873" max="15873" width="1.8164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1796875" style="1" customWidth="1"/>
    <col min="15878" max="15878" width="42.81640625" style="1" customWidth="1"/>
    <col min="15879" max="15881" width="11.7265625" style="1" bestFit="1" customWidth="1"/>
    <col min="15882" max="15883" width="11.54296875" style="1" bestFit="1" customWidth="1"/>
    <col min="15884" max="15884" width="9.81640625" style="1" customWidth="1"/>
    <col min="15885" max="15885" width="9.7265625" style="1" customWidth="1"/>
    <col min="15886" max="16128" width="11.453125" style="1"/>
    <col min="16129" max="16129" width="1.8164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1796875" style="1" customWidth="1"/>
    <col min="16134" max="16134" width="42.81640625" style="1" customWidth="1"/>
    <col min="16135" max="16137" width="11.7265625" style="1" bestFit="1" customWidth="1"/>
    <col min="16138" max="16139" width="11.54296875" style="1" bestFit="1" customWidth="1"/>
    <col min="16140" max="16140" width="9.81640625" style="1" customWidth="1"/>
    <col min="16141" max="16141" width="9.7265625" style="1" customWidth="1"/>
    <col min="16142" max="16384" width="11.453125" style="1"/>
  </cols>
  <sheetData>
    <row r="1" spans="2:13" ht="57" customHeight="1" x14ac:dyDescent="0.25">
      <c r="B1" s="73" t="s">
        <v>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2:13" ht="13.15" customHeight="1" x14ac:dyDescent="0.25">
      <c r="B2" s="76" t="s">
        <v>0</v>
      </c>
      <c r="C2" s="77"/>
      <c r="D2" s="82" t="s">
        <v>1</v>
      </c>
      <c r="E2" s="85" t="s">
        <v>2</v>
      </c>
      <c r="F2" s="82" t="s">
        <v>3</v>
      </c>
      <c r="G2" s="86" t="s">
        <v>4</v>
      </c>
      <c r="H2" s="86"/>
      <c r="I2" s="86"/>
      <c r="J2" s="86"/>
      <c r="K2" s="86"/>
      <c r="L2" s="86"/>
      <c r="M2" s="87"/>
    </row>
    <row r="3" spans="2:13" ht="21.75" customHeight="1" x14ac:dyDescent="0.25">
      <c r="B3" s="78"/>
      <c r="C3" s="79"/>
      <c r="D3" s="83"/>
      <c r="E3" s="85"/>
      <c r="F3" s="83"/>
      <c r="G3" s="88" t="s">
        <v>20</v>
      </c>
      <c r="H3" s="90" t="s">
        <v>5</v>
      </c>
      <c r="I3" s="57" t="s">
        <v>6</v>
      </c>
      <c r="J3" s="57" t="s">
        <v>7</v>
      </c>
      <c r="K3" s="57" t="s">
        <v>8</v>
      </c>
      <c r="L3" s="60" t="s">
        <v>9</v>
      </c>
      <c r="M3" s="61"/>
    </row>
    <row r="4" spans="2:13" ht="13.15" customHeight="1" x14ac:dyDescent="0.25">
      <c r="B4" s="78"/>
      <c r="C4" s="79"/>
      <c r="D4" s="83"/>
      <c r="E4" s="85"/>
      <c r="F4" s="83"/>
      <c r="G4" s="78"/>
      <c r="H4" s="91"/>
      <c r="I4" s="92"/>
      <c r="J4" s="92"/>
      <c r="K4" s="58"/>
      <c r="L4" s="62" t="s">
        <v>10</v>
      </c>
      <c r="M4" s="64" t="s">
        <v>11</v>
      </c>
    </row>
    <row r="5" spans="2:13" x14ac:dyDescent="0.25">
      <c r="B5" s="80"/>
      <c r="C5" s="81"/>
      <c r="D5" s="84"/>
      <c r="E5" s="85"/>
      <c r="F5" s="84"/>
      <c r="G5" s="89"/>
      <c r="H5" s="62"/>
      <c r="I5" s="93"/>
      <c r="J5" s="93"/>
      <c r="K5" s="59"/>
      <c r="L5" s="63"/>
      <c r="M5" s="65"/>
    </row>
    <row r="6" spans="2:13" ht="13.15" customHeight="1" x14ac:dyDescent="0.25">
      <c r="B6" s="66" t="s">
        <v>12</v>
      </c>
      <c r="C6" s="67"/>
      <c r="D6" s="67"/>
      <c r="E6" s="21"/>
      <c r="F6" s="22"/>
      <c r="G6" s="23"/>
      <c r="H6" s="23"/>
      <c r="I6" s="23"/>
      <c r="J6" s="68"/>
      <c r="K6" s="68"/>
      <c r="L6" s="23"/>
      <c r="M6" s="24"/>
    </row>
    <row r="7" spans="2:13" ht="13.15" customHeight="1" x14ac:dyDescent="0.25">
      <c r="B7" s="25"/>
      <c r="C7" s="69" t="s">
        <v>13</v>
      </c>
      <c r="D7" s="69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5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36" si="0">+H9</f>
        <v>45000</v>
      </c>
      <c r="H9" s="36">
        <v>45000</v>
      </c>
      <c r="I9" s="36">
        <v>45000</v>
      </c>
      <c r="J9" s="36">
        <v>0</v>
      </c>
      <c r="K9" s="36">
        <v>0</v>
      </c>
      <c r="L9" s="37">
        <f t="shared" ref="L9:L36" si="1">IFERROR(K9/H9,0)</f>
        <v>0</v>
      </c>
      <c r="M9" s="38">
        <f t="shared" ref="M9:M36" si="2">IFERROR(K9/I9,0)</f>
        <v>0</v>
      </c>
    </row>
    <row r="10" spans="2:13" ht="20" x14ac:dyDescent="0.25">
      <c r="B10" s="32" t="s">
        <v>24</v>
      </c>
      <c r="C10" s="33"/>
      <c r="D10" s="34" t="s">
        <v>25</v>
      </c>
      <c r="E10" s="29">
        <v>5150</v>
      </c>
      <c r="F10" s="30" t="s">
        <v>23</v>
      </c>
      <c r="G10" s="35">
        <f t="shared" si="0"/>
        <v>0</v>
      </c>
      <c r="H10" s="36">
        <v>0</v>
      </c>
      <c r="I10" s="36">
        <v>557380</v>
      </c>
      <c r="J10" s="36">
        <v>557380</v>
      </c>
      <c r="K10" s="36">
        <v>557380</v>
      </c>
      <c r="L10" s="37">
        <f t="shared" si="1"/>
        <v>0</v>
      </c>
      <c r="M10" s="38">
        <f t="shared" si="2"/>
        <v>1</v>
      </c>
    </row>
    <row r="11" spans="2:13" ht="20" x14ac:dyDescent="0.25">
      <c r="B11" s="32"/>
      <c r="C11" s="33"/>
      <c r="D11" s="34"/>
      <c r="E11" s="29">
        <v>5660</v>
      </c>
      <c r="F11" s="30" t="s">
        <v>26</v>
      </c>
      <c r="G11" s="35">
        <f t="shared" si="0"/>
        <v>0</v>
      </c>
      <c r="H11" s="36">
        <v>0</v>
      </c>
      <c r="I11" s="36">
        <v>25225.919999999998</v>
      </c>
      <c r="J11" s="36">
        <v>25225.82</v>
      </c>
      <c r="K11" s="36">
        <v>25225.82</v>
      </c>
      <c r="L11" s="37">
        <f t="shared" si="1"/>
        <v>0</v>
      </c>
      <c r="M11" s="38">
        <f t="shared" si="2"/>
        <v>0.99999603582347052</v>
      </c>
    </row>
    <row r="12" spans="2:13" ht="30.5" x14ac:dyDescent="0.25">
      <c r="B12" s="32" t="s">
        <v>27</v>
      </c>
      <c r="C12" s="33"/>
      <c r="D12" s="34" t="s">
        <v>28</v>
      </c>
      <c r="E12" s="29">
        <v>5230</v>
      </c>
      <c r="F12" s="30" t="s">
        <v>29</v>
      </c>
      <c r="G12" s="35">
        <f t="shared" si="0"/>
        <v>30000</v>
      </c>
      <c r="H12" s="36">
        <v>30000</v>
      </c>
      <c r="I12" s="36">
        <v>30000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0.5" x14ac:dyDescent="0.25">
      <c r="B13" s="32" t="s">
        <v>30</v>
      </c>
      <c r="C13" s="33"/>
      <c r="D13" s="34" t="s">
        <v>31</v>
      </c>
      <c r="E13" s="29">
        <v>5150</v>
      </c>
      <c r="F13" s="30" t="s">
        <v>23</v>
      </c>
      <c r="G13" s="35">
        <f t="shared" si="0"/>
        <v>75000</v>
      </c>
      <c r="H13" s="36">
        <v>75000</v>
      </c>
      <c r="I13" s="36">
        <v>75000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0.5" x14ac:dyDescent="0.25">
      <c r="B14" s="32" t="s">
        <v>32</v>
      </c>
      <c r="C14" s="33"/>
      <c r="D14" s="34" t="s">
        <v>33</v>
      </c>
      <c r="E14" s="29">
        <v>5670</v>
      </c>
      <c r="F14" s="30" t="s">
        <v>34</v>
      </c>
      <c r="G14" s="35">
        <f t="shared" si="0"/>
        <v>0</v>
      </c>
      <c r="H14" s="36">
        <v>0</v>
      </c>
      <c r="I14" s="36">
        <v>89000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 t="s">
        <v>35</v>
      </c>
      <c r="C15" s="33"/>
      <c r="D15" s="34" t="s">
        <v>25</v>
      </c>
      <c r="E15" s="29">
        <v>5670</v>
      </c>
      <c r="F15" s="30" t="s">
        <v>34</v>
      </c>
      <c r="G15" s="35">
        <f t="shared" si="0"/>
        <v>0</v>
      </c>
      <c r="H15" s="36">
        <v>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30.5" x14ac:dyDescent="0.25">
      <c r="B16" s="32" t="s">
        <v>36</v>
      </c>
      <c r="C16" s="33"/>
      <c r="D16" s="34" t="s">
        <v>37</v>
      </c>
      <c r="E16" s="29">
        <v>5230</v>
      </c>
      <c r="F16" s="30" t="s">
        <v>29</v>
      </c>
      <c r="G16" s="35">
        <f t="shared" si="0"/>
        <v>0</v>
      </c>
      <c r="H16" s="36">
        <v>0</v>
      </c>
      <c r="I16" s="36">
        <v>30000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5310</v>
      </c>
      <c r="F17" s="30" t="s">
        <v>38</v>
      </c>
      <c r="G17" s="35">
        <f t="shared" si="0"/>
        <v>30000</v>
      </c>
      <c r="H17" s="36">
        <v>30000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0.5" x14ac:dyDescent="0.25">
      <c r="B18" s="32" t="s">
        <v>39</v>
      </c>
      <c r="C18" s="33"/>
      <c r="D18" s="34" t="s">
        <v>40</v>
      </c>
      <c r="E18" s="29">
        <v>5110</v>
      </c>
      <c r="F18" s="30" t="s">
        <v>41</v>
      </c>
      <c r="G18" s="35">
        <f t="shared" si="0"/>
        <v>80000</v>
      </c>
      <c r="H18" s="36">
        <v>80000</v>
      </c>
      <c r="I18" s="36">
        <v>352000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0" x14ac:dyDescent="0.25">
      <c r="B19" s="32"/>
      <c r="C19" s="33"/>
      <c r="D19" s="34"/>
      <c r="E19" s="29">
        <v>5150</v>
      </c>
      <c r="F19" s="30" t="s">
        <v>23</v>
      </c>
      <c r="G19" s="35">
        <f t="shared" si="0"/>
        <v>1795000</v>
      </c>
      <c r="H19" s="36">
        <v>1795000</v>
      </c>
      <c r="I19" s="36">
        <v>2320826.3199999998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20" x14ac:dyDescent="0.25">
      <c r="B20" s="32"/>
      <c r="C20" s="33"/>
      <c r="D20" s="34"/>
      <c r="E20" s="29">
        <v>5190</v>
      </c>
      <c r="F20" s="30" t="s">
        <v>42</v>
      </c>
      <c r="G20" s="35">
        <f t="shared" si="0"/>
        <v>0</v>
      </c>
      <c r="H20" s="36">
        <v>0</v>
      </c>
      <c r="I20" s="36">
        <v>142500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5">
      <c r="B21" s="32"/>
      <c r="C21" s="33"/>
      <c r="D21" s="34"/>
      <c r="E21" s="29">
        <v>5230</v>
      </c>
      <c r="F21" s="30" t="s">
        <v>29</v>
      </c>
      <c r="G21" s="35">
        <f t="shared" si="0"/>
        <v>30000</v>
      </c>
      <c r="H21" s="36">
        <v>30000</v>
      </c>
      <c r="I21" s="36">
        <v>30000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5">
      <c r="B22" s="32"/>
      <c r="C22" s="33"/>
      <c r="D22" s="34"/>
      <c r="E22" s="29">
        <v>5310</v>
      </c>
      <c r="F22" s="30" t="s">
        <v>38</v>
      </c>
      <c r="G22" s="35">
        <f t="shared" si="0"/>
        <v>0</v>
      </c>
      <c r="H22" s="36">
        <v>0</v>
      </c>
      <c r="I22" s="36">
        <v>4173.68</v>
      </c>
      <c r="J22" s="36">
        <v>4173.68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20" x14ac:dyDescent="0.25">
      <c r="B23" s="32"/>
      <c r="C23" s="33"/>
      <c r="D23" s="34"/>
      <c r="E23" s="29">
        <v>5640</v>
      </c>
      <c r="F23" s="30" t="s">
        <v>43</v>
      </c>
      <c r="G23" s="35">
        <f t="shared" si="0"/>
        <v>350000</v>
      </c>
      <c r="H23" s="36">
        <v>350000</v>
      </c>
      <c r="I23" s="36">
        <v>50000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20" x14ac:dyDescent="0.25">
      <c r="B24" s="32"/>
      <c r="C24" s="33"/>
      <c r="D24" s="34"/>
      <c r="E24" s="29">
        <v>5660</v>
      </c>
      <c r="F24" s="30" t="s">
        <v>26</v>
      </c>
      <c r="G24" s="35">
        <f t="shared" si="0"/>
        <v>300000</v>
      </c>
      <c r="H24" s="36">
        <v>300000</v>
      </c>
      <c r="I24" s="36">
        <v>869063.76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5">
      <c r="B25" s="32"/>
      <c r="C25" s="33"/>
      <c r="D25" s="34"/>
      <c r="E25" s="29">
        <v>5670</v>
      </c>
      <c r="F25" s="30" t="s">
        <v>34</v>
      </c>
      <c r="G25" s="35">
        <f t="shared" si="0"/>
        <v>0</v>
      </c>
      <c r="H25" s="36">
        <v>0</v>
      </c>
      <c r="I25" s="36">
        <v>1200000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5">
      <c r="B26" s="32" t="s">
        <v>44</v>
      </c>
      <c r="C26" s="33"/>
      <c r="D26" s="34" t="s">
        <v>25</v>
      </c>
      <c r="E26" s="29">
        <v>5110</v>
      </c>
      <c r="F26" s="30" t="s">
        <v>41</v>
      </c>
      <c r="G26" s="35">
        <f t="shared" si="0"/>
        <v>0</v>
      </c>
      <c r="H26" s="36">
        <v>0</v>
      </c>
      <c r="I26" s="36">
        <v>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0" x14ac:dyDescent="0.25">
      <c r="B27" s="32"/>
      <c r="C27" s="33"/>
      <c r="D27" s="34"/>
      <c r="E27" s="29">
        <v>5660</v>
      </c>
      <c r="F27" s="30" t="s">
        <v>26</v>
      </c>
      <c r="G27" s="35">
        <f t="shared" si="0"/>
        <v>0</v>
      </c>
      <c r="H27" s="36">
        <v>0</v>
      </c>
      <c r="I27" s="36">
        <v>168818.98</v>
      </c>
      <c r="J27" s="36">
        <v>168818.98</v>
      </c>
      <c r="K27" s="36">
        <v>168818.98</v>
      </c>
      <c r="L27" s="37">
        <f t="shared" si="1"/>
        <v>0</v>
      </c>
      <c r="M27" s="38">
        <f t="shared" si="2"/>
        <v>1</v>
      </c>
    </row>
    <row r="28" spans="2:13" x14ac:dyDescent="0.25">
      <c r="B28" s="32"/>
      <c r="C28" s="33"/>
      <c r="D28" s="34"/>
      <c r="E28" s="29">
        <v>5670</v>
      </c>
      <c r="F28" s="30" t="s">
        <v>34</v>
      </c>
      <c r="G28" s="35">
        <f t="shared" si="0"/>
        <v>0</v>
      </c>
      <c r="H28" s="36">
        <v>0</v>
      </c>
      <c r="I28" s="36">
        <v>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20.5" x14ac:dyDescent="0.25">
      <c r="B29" s="32" t="s">
        <v>45</v>
      </c>
      <c r="C29" s="33"/>
      <c r="D29" s="34" t="s">
        <v>46</v>
      </c>
      <c r="E29" s="29">
        <v>5150</v>
      </c>
      <c r="F29" s="30" t="s">
        <v>23</v>
      </c>
      <c r="G29" s="35">
        <f t="shared" si="0"/>
        <v>0</v>
      </c>
      <c r="H29" s="36">
        <v>0</v>
      </c>
      <c r="I29" s="36">
        <v>69500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5">
      <c r="B30" s="32" t="s">
        <v>47</v>
      </c>
      <c r="C30" s="33"/>
      <c r="D30" s="34" t="s">
        <v>48</v>
      </c>
      <c r="E30" s="29">
        <v>5110</v>
      </c>
      <c r="F30" s="30" t="s">
        <v>41</v>
      </c>
      <c r="G30" s="35">
        <f t="shared" si="0"/>
        <v>70000</v>
      </c>
      <c r="H30" s="36">
        <v>70000</v>
      </c>
      <c r="I30" s="36">
        <v>70000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5">
      <c r="B31" s="32"/>
      <c r="C31" s="33"/>
      <c r="D31" s="34"/>
      <c r="E31" s="29">
        <v>5650</v>
      </c>
      <c r="F31" s="30" t="s">
        <v>49</v>
      </c>
      <c r="G31" s="35">
        <f t="shared" si="0"/>
        <v>25000</v>
      </c>
      <c r="H31" s="36">
        <v>25000</v>
      </c>
      <c r="I31" s="36">
        <v>25000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0" x14ac:dyDescent="0.25">
      <c r="B32" s="32" t="s">
        <v>50</v>
      </c>
      <c r="C32" s="33"/>
      <c r="D32" s="34" t="s">
        <v>25</v>
      </c>
      <c r="E32" s="29">
        <v>5150</v>
      </c>
      <c r="F32" s="30" t="s">
        <v>23</v>
      </c>
      <c r="G32" s="35">
        <f t="shared" si="0"/>
        <v>0</v>
      </c>
      <c r="H32" s="36">
        <v>0</v>
      </c>
      <c r="I32" s="36">
        <v>42050</v>
      </c>
      <c r="J32" s="36">
        <v>42050</v>
      </c>
      <c r="K32" s="36">
        <v>42050</v>
      </c>
      <c r="L32" s="37">
        <f t="shared" si="1"/>
        <v>0</v>
      </c>
      <c r="M32" s="38">
        <f t="shared" si="2"/>
        <v>1</v>
      </c>
    </row>
    <row r="33" spans="2:13" ht="20" x14ac:dyDescent="0.25">
      <c r="B33" s="32"/>
      <c r="C33" s="33"/>
      <c r="D33" s="34"/>
      <c r="E33" s="29">
        <v>5190</v>
      </c>
      <c r="F33" s="30" t="s">
        <v>42</v>
      </c>
      <c r="G33" s="35">
        <f t="shared" si="0"/>
        <v>0</v>
      </c>
      <c r="H33" s="36">
        <v>0</v>
      </c>
      <c r="I33" s="36">
        <v>27770</v>
      </c>
      <c r="J33" s="36">
        <v>9925</v>
      </c>
      <c r="K33" s="36">
        <v>9925</v>
      </c>
      <c r="L33" s="37">
        <f t="shared" si="1"/>
        <v>0</v>
      </c>
      <c r="M33" s="38">
        <f t="shared" si="2"/>
        <v>0.35740007202016566</v>
      </c>
    </row>
    <row r="34" spans="2:13" x14ac:dyDescent="0.25">
      <c r="B34" s="32"/>
      <c r="C34" s="33"/>
      <c r="D34" s="34"/>
      <c r="E34" s="29">
        <v>5310</v>
      </c>
      <c r="F34" s="30" t="s">
        <v>38</v>
      </c>
      <c r="G34" s="35">
        <f t="shared" si="0"/>
        <v>0</v>
      </c>
      <c r="H34" s="36">
        <v>0</v>
      </c>
      <c r="I34" s="36">
        <v>205461.18</v>
      </c>
      <c r="J34" s="36">
        <v>144200.22</v>
      </c>
      <c r="K34" s="36">
        <v>144200.22</v>
      </c>
      <c r="L34" s="37">
        <f t="shared" si="1"/>
        <v>0</v>
      </c>
      <c r="M34" s="38">
        <f t="shared" si="2"/>
        <v>0.70183681413686039</v>
      </c>
    </row>
    <row r="35" spans="2:13" x14ac:dyDescent="0.25">
      <c r="B35" s="32"/>
      <c r="C35" s="33"/>
      <c r="D35" s="34"/>
      <c r="E35" s="29">
        <v>5320</v>
      </c>
      <c r="F35" s="30" t="s">
        <v>51</v>
      </c>
      <c r="G35" s="35">
        <f t="shared" si="0"/>
        <v>0</v>
      </c>
      <c r="H35" s="36">
        <v>0</v>
      </c>
      <c r="I35" s="36">
        <v>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5">
      <c r="B36" s="32"/>
      <c r="C36" s="33"/>
      <c r="D36" s="34"/>
      <c r="E36" s="29">
        <v>5690</v>
      </c>
      <c r="F36" s="30" t="s">
        <v>52</v>
      </c>
      <c r="G36" s="35">
        <f t="shared" si="0"/>
        <v>0</v>
      </c>
      <c r="H36" s="36">
        <v>0</v>
      </c>
      <c r="I36" s="36">
        <v>4629.5600000000004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5">
      <c r="B37" s="32"/>
      <c r="C37" s="33"/>
      <c r="D37" s="34"/>
      <c r="E37" s="39"/>
      <c r="F37" s="40"/>
      <c r="G37" s="44"/>
      <c r="H37" s="44"/>
      <c r="I37" s="44"/>
      <c r="J37" s="44"/>
      <c r="K37" s="44"/>
      <c r="L37" s="41"/>
      <c r="M37" s="42"/>
    </row>
    <row r="38" spans="2:13" x14ac:dyDescent="0.25">
      <c r="B38" s="32"/>
      <c r="C38" s="33"/>
      <c r="D38" s="27"/>
      <c r="E38" s="43"/>
      <c r="F38" s="27"/>
      <c r="G38" s="27"/>
      <c r="H38" s="27"/>
      <c r="I38" s="27"/>
      <c r="J38" s="27"/>
      <c r="K38" s="27"/>
      <c r="L38" s="27"/>
      <c r="M38" s="28"/>
    </row>
    <row r="39" spans="2:13" ht="13.15" customHeight="1" x14ac:dyDescent="0.25">
      <c r="B39" s="70" t="s">
        <v>14</v>
      </c>
      <c r="C39" s="71"/>
      <c r="D39" s="71"/>
      <c r="E39" s="71"/>
      <c r="F39" s="71"/>
      <c r="G39" s="7">
        <f>SUM(G9:G36)</f>
        <v>2830000</v>
      </c>
      <c r="H39" s="7">
        <f>SUM(H9:H36)</f>
        <v>2830000</v>
      </c>
      <c r="I39" s="7">
        <f>SUM(I9:I36)</f>
        <v>6433399.3999999994</v>
      </c>
      <c r="J39" s="7">
        <f>SUM(J9:J36)</f>
        <v>951773.7</v>
      </c>
      <c r="K39" s="7">
        <f>SUM(K9:K36)</f>
        <v>947600.0199999999</v>
      </c>
      <c r="L39" s="8">
        <f>IFERROR(K39/H39,0)</f>
        <v>0.33484099646643106</v>
      </c>
      <c r="M39" s="9">
        <f>IFERROR(K39/I39,0)</f>
        <v>0.14729382727271681</v>
      </c>
    </row>
    <row r="40" spans="2:13" ht="4.9000000000000004" customHeight="1" x14ac:dyDescent="0.25">
      <c r="B40" s="32"/>
      <c r="C40" s="33"/>
      <c r="D40" s="27"/>
      <c r="E40" s="43"/>
      <c r="F40" s="27"/>
      <c r="G40" s="27"/>
      <c r="H40" s="27"/>
      <c r="I40" s="27"/>
      <c r="J40" s="27"/>
      <c r="K40" s="27"/>
      <c r="L40" s="27"/>
      <c r="M40" s="28"/>
    </row>
    <row r="41" spans="2:13" ht="13.15" customHeight="1" x14ac:dyDescent="0.25">
      <c r="B41" s="72" t="s">
        <v>15</v>
      </c>
      <c r="C41" s="69"/>
      <c r="D41" s="69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13.15" customHeight="1" x14ac:dyDescent="0.25">
      <c r="B42" s="25"/>
      <c r="C42" s="69" t="s">
        <v>16</v>
      </c>
      <c r="D42" s="69"/>
      <c r="E42" s="21"/>
      <c r="F42" s="26"/>
      <c r="G42" s="27"/>
      <c r="H42" s="27"/>
      <c r="I42" s="27"/>
      <c r="J42" s="27"/>
      <c r="K42" s="27"/>
      <c r="L42" s="27"/>
      <c r="M42" s="28"/>
    </row>
    <row r="43" spans="2:13" ht="6" customHeight="1" x14ac:dyDescent="0.25">
      <c r="B43" s="45"/>
      <c r="C43" s="46"/>
      <c r="D43" s="46"/>
      <c r="E43" s="39"/>
      <c r="F43" s="46"/>
      <c r="G43" s="27"/>
      <c r="H43" s="27"/>
      <c r="I43" s="27"/>
      <c r="J43" s="27"/>
      <c r="K43" s="27"/>
      <c r="L43" s="27"/>
      <c r="M43" s="28"/>
    </row>
    <row r="44" spans="2:13" x14ac:dyDescent="0.25">
      <c r="B44" s="32" t="s">
        <v>53</v>
      </c>
      <c r="C44" s="33"/>
      <c r="D44" s="27" t="s">
        <v>54</v>
      </c>
      <c r="E44" s="43">
        <v>6220</v>
      </c>
      <c r="F44" s="27" t="s">
        <v>55</v>
      </c>
      <c r="G44" s="35">
        <f>+H44</f>
        <v>0</v>
      </c>
      <c r="H44" s="36">
        <v>0</v>
      </c>
      <c r="I44" s="36">
        <v>12315859.18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5">
      <c r="B45" s="32"/>
      <c r="C45" s="33"/>
      <c r="D45" s="27"/>
      <c r="E45" s="43"/>
      <c r="F45" s="27"/>
      <c r="G45" s="44"/>
      <c r="H45" s="44"/>
      <c r="I45" s="44"/>
      <c r="J45" s="44"/>
      <c r="K45" s="44"/>
      <c r="L45" s="41"/>
      <c r="M45" s="42"/>
    </row>
    <row r="46" spans="2:13" x14ac:dyDescent="0.25">
      <c r="B46" s="47"/>
      <c r="C46" s="48"/>
      <c r="D46" s="49"/>
      <c r="E46" s="50"/>
      <c r="F46" s="49"/>
      <c r="G46" s="49"/>
      <c r="H46" s="49"/>
      <c r="I46" s="49"/>
      <c r="J46" s="49"/>
      <c r="K46" s="49"/>
      <c r="L46" s="49"/>
      <c r="M46" s="51"/>
    </row>
    <row r="47" spans="2:13" x14ac:dyDescent="0.25">
      <c r="B47" s="70" t="s">
        <v>17</v>
      </c>
      <c r="C47" s="71"/>
      <c r="D47" s="71"/>
      <c r="E47" s="71"/>
      <c r="F47" s="71"/>
      <c r="G47" s="7">
        <f>SUM(G44:G44)</f>
        <v>0</v>
      </c>
      <c r="H47" s="7">
        <f>SUM(H44:H44)</f>
        <v>0</v>
      </c>
      <c r="I47" s="7">
        <f>SUM(I44:I44)</f>
        <v>12315859.18</v>
      </c>
      <c r="J47" s="7">
        <f>SUM(J44:J44)</f>
        <v>0</v>
      </c>
      <c r="K47" s="7">
        <f>SUM(K44:K44)</f>
        <v>0</v>
      </c>
      <c r="L47" s="8">
        <f>IFERROR(K47/H47,0)</f>
        <v>0</v>
      </c>
      <c r="M47" s="9">
        <f>IFERROR(K47/I47,0)</f>
        <v>0</v>
      </c>
    </row>
    <row r="48" spans="2:13" x14ac:dyDescent="0.25">
      <c r="B48" s="4"/>
      <c r="C48" s="5"/>
      <c r="D48" s="2"/>
      <c r="E48" s="6"/>
      <c r="F48" s="2"/>
      <c r="G48" s="2"/>
      <c r="H48" s="2"/>
      <c r="I48" s="2"/>
      <c r="J48" s="2"/>
      <c r="K48" s="2"/>
      <c r="L48" s="2"/>
      <c r="M48" s="3"/>
    </row>
    <row r="49" spans="2:13" x14ac:dyDescent="0.25">
      <c r="B49" s="55" t="s">
        <v>18</v>
      </c>
      <c r="C49" s="56"/>
      <c r="D49" s="56"/>
      <c r="E49" s="56"/>
      <c r="F49" s="56"/>
      <c r="G49" s="10">
        <f>+G39+G47</f>
        <v>2830000</v>
      </c>
      <c r="H49" s="10">
        <f>+H39+H47</f>
        <v>2830000</v>
      </c>
      <c r="I49" s="10">
        <f>+I39+I47</f>
        <v>18749258.579999998</v>
      </c>
      <c r="J49" s="10">
        <f>+J39+J47</f>
        <v>951773.7</v>
      </c>
      <c r="K49" s="10">
        <f>+K39+K47</f>
        <v>947600.0199999999</v>
      </c>
      <c r="L49" s="11">
        <f>IFERROR(K49/H49,0)</f>
        <v>0.33484099646643106</v>
      </c>
      <c r="M49" s="12">
        <f>IFERROR(K49/I49,0)</f>
        <v>5.0540666232573771E-2</v>
      </c>
    </row>
    <row r="50" spans="2:13" x14ac:dyDescent="0.25">
      <c r="B50" s="13"/>
      <c r="C50" s="14"/>
      <c r="D50" s="14"/>
      <c r="E50" s="15"/>
      <c r="F50" s="14"/>
      <c r="G50" s="14"/>
      <c r="H50" s="14"/>
      <c r="I50" s="14"/>
      <c r="J50" s="14"/>
      <c r="K50" s="14"/>
      <c r="L50" s="14"/>
      <c r="M50" s="16"/>
    </row>
    <row r="51" spans="2:13" ht="14.5" x14ac:dyDescent="0.35">
      <c r="B51" s="17" t="s">
        <v>19</v>
      </c>
      <c r="C51" s="17"/>
      <c r="D51" s="18"/>
      <c r="E51" s="19"/>
      <c r="F51" s="18"/>
      <c r="G51" s="18"/>
      <c r="H51" s="18"/>
    </row>
    <row r="56" spans="2:13" x14ac:dyDescent="0.25">
      <c r="C56" s="53" t="s">
        <v>57</v>
      </c>
      <c r="D56" s="53"/>
      <c r="E56" s="53"/>
      <c r="F56" s="53"/>
      <c r="G56" s="54"/>
      <c r="H56" s="54"/>
      <c r="I56" s="53" t="s">
        <v>58</v>
      </c>
      <c r="J56" s="52"/>
      <c r="K56" s="52"/>
    </row>
    <row r="57" spans="2:13" x14ac:dyDescent="0.25">
      <c r="C57" s="53" t="s">
        <v>59</v>
      </c>
      <c r="D57" s="53"/>
      <c r="E57" s="53"/>
      <c r="F57" s="53"/>
      <c r="G57" s="54"/>
      <c r="H57" s="54"/>
      <c r="I57" s="53" t="s">
        <v>60</v>
      </c>
      <c r="J57" s="52"/>
      <c r="K57" s="52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9:F49"/>
    <mergeCell ref="K3:K5"/>
    <mergeCell ref="L3:M3"/>
    <mergeCell ref="L4:L5"/>
    <mergeCell ref="M4:M5"/>
    <mergeCell ref="B6:D6"/>
    <mergeCell ref="J6:K6"/>
    <mergeCell ref="C7:D7"/>
    <mergeCell ref="B39:F39"/>
    <mergeCell ref="B41:D41"/>
    <mergeCell ref="C42:D42"/>
    <mergeCell ref="B47:F4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PILAR VILLAGOMEZ RAMIREZ</cp:lastModifiedBy>
  <cp:lastPrinted>2023-10-26T14:50:01Z</cp:lastPrinted>
  <dcterms:created xsi:type="dcterms:W3CDTF">2020-08-06T19:52:58Z</dcterms:created>
  <dcterms:modified xsi:type="dcterms:W3CDTF">2023-11-13T00:20:36Z</dcterms:modified>
</cp:coreProperties>
</file>