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5-INFORMACION-PRESUPUESTAL\"/>
    </mc:Choice>
  </mc:AlternateContent>
  <bookViews>
    <workbookView xWindow="0" yWindow="0" windowWidth="28800" windowHeight="11430"/>
  </bookViews>
  <sheets>
    <sheet name="EAE-COG" sheetId="1" r:id="rId1"/>
  </sheets>
  <definedNames>
    <definedName name="_xlnm._FilterDatabase" localSheetId="0" hidden="1">'EAE-COG'!$A$3:$G$76</definedName>
    <definedName name="_xlnm.Print_Area" localSheetId="0">'EAE-COG'!$A$1:$G$89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D76" i="1"/>
  <c r="D75" i="1"/>
  <c r="G75" i="1" s="1"/>
  <c r="D74" i="1"/>
  <c r="G74" i="1" s="1"/>
  <c r="G73" i="1"/>
  <c r="D73" i="1"/>
  <c r="G72" i="1"/>
  <c r="D72" i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G64" i="1"/>
  <c r="D64" i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G52" i="1"/>
  <c r="D52" i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G44" i="1"/>
  <c r="D44" i="1"/>
  <c r="F43" i="1"/>
  <c r="E43" i="1"/>
  <c r="C43" i="1"/>
  <c r="B43" i="1"/>
  <c r="D43" i="1" s="1"/>
  <c r="G43" i="1" s="1"/>
  <c r="D42" i="1"/>
  <c r="G42" i="1" s="1"/>
  <c r="D41" i="1"/>
  <c r="G41" i="1" s="1"/>
  <c r="D40" i="1"/>
  <c r="G40" i="1" s="1"/>
  <c r="D39" i="1"/>
  <c r="G39" i="1" s="1"/>
  <c r="G38" i="1"/>
  <c r="D38" i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G32" i="1"/>
  <c r="D32" i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G24" i="1"/>
  <c r="D24" i="1"/>
  <c r="F23" i="1"/>
  <c r="E23" i="1"/>
  <c r="C23" i="1"/>
  <c r="B23" i="1"/>
  <c r="D23" i="1" s="1"/>
  <c r="G23" i="1" s="1"/>
  <c r="D22" i="1"/>
  <c r="G22" i="1" s="1"/>
  <c r="D21" i="1"/>
  <c r="G21" i="1" s="1"/>
  <c r="D20" i="1"/>
  <c r="G20" i="1" s="1"/>
  <c r="D19" i="1"/>
  <c r="G19" i="1" s="1"/>
  <c r="G18" i="1"/>
  <c r="D18" i="1"/>
  <c r="D17" i="1"/>
  <c r="G17" i="1" s="1"/>
  <c r="D16" i="1"/>
  <c r="G16" i="1" s="1"/>
  <c r="D15" i="1"/>
  <c r="G15" i="1" s="1"/>
  <c r="D14" i="1"/>
  <c r="G14" i="1" s="1"/>
  <c r="F13" i="1"/>
  <c r="E13" i="1"/>
  <c r="C13" i="1"/>
  <c r="C77" i="1" s="1"/>
  <c r="B13" i="1"/>
  <c r="D13" i="1" s="1"/>
  <c r="G13" i="1" s="1"/>
  <c r="G12" i="1"/>
  <c r="D12" i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C5" i="1"/>
  <c r="B5" i="1"/>
  <c r="B77" i="1" s="1"/>
  <c r="D5" i="1" l="1"/>
  <c r="G5" i="1" l="1"/>
  <c r="G77" i="1" s="1"/>
  <c r="D77" i="1"/>
</calcChain>
</file>

<file path=xl/sharedStrings.xml><?xml version="1.0" encoding="utf-8"?>
<sst xmlns="http://schemas.openxmlformats.org/spreadsheetml/2006/main" count="85" uniqueCount="85">
  <si>
    <t>UNIVERSIDAD POLITÉCNICA DE GUANAJUATO
Estado Analítico del Ejercicio del Presupuesto de Egresos
Clasificación por Objeto del Gasto (Capítulo y Concepto)
Del 1 de Enero al 31 de Diciembre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</si>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</sst>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1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4" fontId="3" fillId="0" borderId="8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82</xdr:row>
      <xdr:rowOff>28575</xdr:rowOff>
    </xdr:from>
    <xdr:to>
      <xdr:col>1</xdr:col>
      <xdr:colOff>66675</xdr:colOff>
      <xdr:row>88</xdr:row>
      <xdr:rowOff>47625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952500" y="12401550"/>
          <a:ext cx="27051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Mtro. IGNACIO LÓPEZ VALDOVIDOS.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Rector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857250</xdr:colOff>
      <xdr:row>81</xdr:row>
      <xdr:rowOff>133350</xdr:rowOff>
    </xdr:from>
    <xdr:to>
      <xdr:col>5</xdr:col>
      <xdr:colOff>742950</xdr:colOff>
      <xdr:row>88</xdr:row>
      <xdr:rowOff>9525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5495925" y="12363450"/>
          <a:ext cx="31146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LIC. DANIEL RODOLFO TORRES CHONA.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Secretario Administrativo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A97" sqref="A97"/>
    </sheetView>
  </sheetViews>
  <sheetFormatPr baseColWidth="10" defaultColWidth="12" defaultRowHeight="11.25" x14ac:dyDescent="0.2"/>
  <cols>
    <col min="1" max="1" width="62.83203125" style="3" customWidth="1"/>
    <col min="2" max="2" width="18.33203125" style="3" customWidth="1"/>
    <col min="3" max="3" width="19.83203125" style="3" customWidth="1"/>
    <col min="4" max="7" width="18.33203125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88562308.959999993</v>
      </c>
      <c r="C5" s="13">
        <f>SUM(C6:C12)</f>
        <v>19497292.960000001</v>
      </c>
      <c r="D5" s="13">
        <f>B5+C5</f>
        <v>108059601.91999999</v>
      </c>
      <c r="E5" s="13">
        <f>SUM(E6:E12)</f>
        <v>102793977.00999999</v>
      </c>
      <c r="F5" s="13">
        <f>SUM(F6:F12)</f>
        <v>102793977.00999999</v>
      </c>
      <c r="G5" s="13">
        <f>D5-E5</f>
        <v>5265624.9099999964</v>
      </c>
    </row>
    <row r="6" spans="1:8" x14ac:dyDescent="0.2">
      <c r="A6" s="14" t="s">
        <v>12</v>
      </c>
      <c r="B6" s="15">
        <v>37243272.68</v>
      </c>
      <c r="C6" s="15">
        <v>9099308.0500000007</v>
      </c>
      <c r="D6" s="15">
        <f t="shared" ref="D6:D69" si="0">B6+C6</f>
        <v>46342580.730000004</v>
      </c>
      <c r="E6" s="15">
        <v>45634761.579999998</v>
      </c>
      <c r="F6" s="15">
        <v>45634761.579999998</v>
      </c>
      <c r="G6" s="15">
        <f t="shared" ref="G6:G69" si="1">D6-E6</f>
        <v>707819.15000000596</v>
      </c>
      <c r="H6" s="16">
        <v>1100</v>
      </c>
    </row>
    <row r="7" spans="1:8" x14ac:dyDescent="0.2">
      <c r="A7" s="14" t="s">
        <v>13</v>
      </c>
      <c r="B7" s="15">
        <v>25064918.149999999</v>
      </c>
      <c r="C7" s="15">
        <v>-5544410.1699999999</v>
      </c>
      <c r="D7" s="15">
        <f t="shared" si="0"/>
        <v>19520507.979999997</v>
      </c>
      <c r="E7" s="15">
        <v>19032552.109999999</v>
      </c>
      <c r="F7" s="15">
        <v>19032552.109999999</v>
      </c>
      <c r="G7" s="15">
        <f t="shared" si="1"/>
        <v>487955.86999999732</v>
      </c>
      <c r="H7" s="16">
        <v>1200</v>
      </c>
    </row>
    <row r="8" spans="1:8" x14ac:dyDescent="0.2">
      <c r="A8" s="14" t="s">
        <v>14</v>
      </c>
      <c r="B8" s="15">
        <v>4395572.8600000003</v>
      </c>
      <c r="C8" s="15">
        <v>5264275.58</v>
      </c>
      <c r="D8" s="15">
        <f t="shared" si="0"/>
        <v>9659848.4400000013</v>
      </c>
      <c r="E8" s="15">
        <v>9576930.1300000008</v>
      </c>
      <c r="F8" s="15">
        <v>9576930.1300000008</v>
      </c>
      <c r="G8" s="15">
        <f t="shared" si="1"/>
        <v>82918.310000000522</v>
      </c>
      <c r="H8" s="16">
        <v>1300</v>
      </c>
    </row>
    <row r="9" spans="1:8" x14ac:dyDescent="0.2">
      <c r="A9" s="14" t="s">
        <v>15</v>
      </c>
      <c r="B9" s="15">
        <v>10619606</v>
      </c>
      <c r="C9" s="15">
        <v>1921276.74</v>
      </c>
      <c r="D9" s="15">
        <f t="shared" si="0"/>
        <v>12540882.74</v>
      </c>
      <c r="E9" s="15">
        <v>11682189.07</v>
      </c>
      <c r="F9" s="15">
        <v>11682189.07</v>
      </c>
      <c r="G9" s="15">
        <f t="shared" si="1"/>
        <v>858693.66999999993</v>
      </c>
      <c r="H9" s="16">
        <v>1400</v>
      </c>
    </row>
    <row r="10" spans="1:8" x14ac:dyDescent="0.2">
      <c r="A10" s="14" t="s">
        <v>16</v>
      </c>
      <c r="B10" s="15">
        <v>9402677.6699999999</v>
      </c>
      <c r="C10" s="15">
        <v>10479309.92</v>
      </c>
      <c r="D10" s="15">
        <f t="shared" si="0"/>
        <v>19881987.59</v>
      </c>
      <c r="E10" s="15">
        <v>16867544.120000001</v>
      </c>
      <c r="F10" s="15">
        <v>16867544.120000001</v>
      </c>
      <c r="G10" s="15">
        <f t="shared" si="1"/>
        <v>3014443.4699999988</v>
      </c>
      <c r="H10" s="16">
        <v>1500</v>
      </c>
    </row>
    <row r="11" spans="1:8" x14ac:dyDescent="0.2">
      <c r="A11" s="14" t="s">
        <v>17</v>
      </c>
      <c r="B11" s="15">
        <v>1536261.6</v>
      </c>
      <c r="C11" s="15">
        <v>-1422467.16</v>
      </c>
      <c r="D11" s="15">
        <f t="shared" si="0"/>
        <v>113794.44000000018</v>
      </c>
      <c r="E11" s="15">
        <v>0</v>
      </c>
      <c r="F11" s="15">
        <v>0</v>
      </c>
      <c r="G11" s="15">
        <f t="shared" si="1"/>
        <v>113794.44000000018</v>
      </c>
      <c r="H11" s="16">
        <v>1600</v>
      </c>
    </row>
    <row r="12" spans="1:8" x14ac:dyDescent="0.2">
      <c r="A12" s="14" t="s">
        <v>18</v>
      </c>
      <c r="B12" s="15">
        <v>300000</v>
      </c>
      <c r="C12" s="15">
        <v>-300000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6088940.0999999996</v>
      </c>
      <c r="C13" s="17">
        <f>SUM(C14:C22)</f>
        <v>2577894.21</v>
      </c>
      <c r="D13" s="17">
        <f t="shared" si="0"/>
        <v>8666834.3099999987</v>
      </c>
      <c r="E13" s="17">
        <f>SUM(E14:E22)</f>
        <v>7257095.9399999995</v>
      </c>
      <c r="F13" s="17">
        <f>SUM(F14:F22)</f>
        <v>7257095.9399999995</v>
      </c>
      <c r="G13" s="17">
        <f t="shared" si="1"/>
        <v>1409738.3699999992</v>
      </c>
      <c r="H13" s="18">
        <v>0</v>
      </c>
    </row>
    <row r="14" spans="1:8" x14ac:dyDescent="0.2">
      <c r="A14" s="14" t="s">
        <v>20</v>
      </c>
      <c r="B14" s="15">
        <v>2418940.1</v>
      </c>
      <c r="C14" s="15">
        <v>2165100.88</v>
      </c>
      <c r="D14" s="15">
        <f t="shared" si="0"/>
        <v>4584040.9800000004</v>
      </c>
      <c r="E14" s="15">
        <v>4017332.4</v>
      </c>
      <c r="F14" s="15">
        <v>4017332.4</v>
      </c>
      <c r="G14" s="15">
        <f t="shared" si="1"/>
        <v>566708.58000000054</v>
      </c>
      <c r="H14" s="16">
        <v>2100</v>
      </c>
    </row>
    <row r="15" spans="1:8" x14ac:dyDescent="0.2">
      <c r="A15" s="14" t="s">
        <v>21</v>
      </c>
      <c r="B15" s="15">
        <v>178600</v>
      </c>
      <c r="C15" s="15">
        <v>183968.19</v>
      </c>
      <c r="D15" s="15">
        <f t="shared" si="0"/>
        <v>362568.19</v>
      </c>
      <c r="E15" s="15">
        <v>306445.45</v>
      </c>
      <c r="F15" s="15">
        <v>306445.45</v>
      </c>
      <c r="G15" s="15">
        <f t="shared" si="1"/>
        <v>56122.739999999991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706000</v>
      </c>
      <c r="C17" s="15">
        <v>110275.14</v>
      </c>
      <c r="D17" s="15">
        <f t="shared" si="0"/>
        <v>816275.14</v>
      </c>
      <c r="E17" s="15">
        <v>688612.01</v>
      </c>
      <c r="F17" s="15">
        <v>688612.01</v>
      </c>
      <c r="G17" s="15">
        <f t="shared" si="1"/>
        <v>127663.13</v>
      </c>
      <c r="H17" s="16">
        <v>2400</v>
      </c>
    </row>
    <row r="18" spans="1:8" x14ac:dyDescent="0.2">
      <c r="A18" s="14" t="s">
        <v>24</v>
      </c>
      <c r="B18" s="15">
        <v>282400</v>
      </c>
      <c r="C18" s="15">
        <v>56836.2</v>
      </c>
      <c r="D18" s="15">
        <f t="shared" si="0"/>
        <v>339236.2</v>
      </c>
      <c r="E18" s="15">
        <v>278385.73</v>
      </c>
      <c r="F18" s="15">
        <v>278385.73</v>
      </c>
      <c r="G18" s="15">
        <f t="shared" si="1"/>
        <v>60850.47000000003</v>
      </c>
      <c r="H18" s="16">
        <v>2500</v>
      </c>
    </row>
    <row r="19" spans="1:8" x14ac:dyDescent="0.2">
      <c r="A19" s="14" t="s">
        <v>25</v>
      </c>
      <c r="B19" s="15">
        <v>1194000</v>
      </c>
      <c r="C19" s="15">
        <v>0</v>
      </c>
      <c r="D19" s="15">
        <f t="shared" si="0"/>
        <v>1194000</v>
      </c>
      <c r="E19" s="15">
        <v>896126.69</v>
      </c>
      <c r="F19" s="15">
        <v>896126.69</v>
      </c>
      <c r="G19" s="15">
        <f t="shared" si="1"/>
        <v>297873.31000000006</v>
      </c>
      <c r="H19" s="16">
        <v>2600</v>
      </c>
    </row>
    <row r="20" spans="1:8" x14ac:dyDescent="0.2">
      <c r="A20" s="14" t="s">
        <v>26</v>
      </c>
      <c r="B20" s="15">
        <v>273000</v>
      </c>
      <c r="C20" s="15">
        <v>-103500.14</v>
      </c>
      <c r="D20" s="15">
        <f t="shared" si="0"/>
        <v>169499.86</v>
      </c>
      <c r="E20" s="15">
        <v>96116.28</v>
      </c>
      <c r="F20" s="15">
        <v>96116.28</v>
      </c>
      <c r="G20" s="15">
        <f t="shared" si="1"/>
        <v>73383.579999999987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1036000</v>
      </c>
      <c r="C22" s="15">
        <v>165213.94</v>
      </c>
      <c r="D22" s="15">
        <f t="shared" si="0"/>
        <v>1201213.94</v>
      </c>
      <c r="E22" s="15">
        <v>974077.38</v>
      </c>
      <c r="F22" s="15">
        <v>974077.38</v>
      </c>
      <c r="G22" s="15">
        <f t="shared" si="1"/>
        <v>227136.55999999994</v>
      </c>
      <c r="H22" s="16">
        <v>2900</v>
      </c>
    </row>
    <row r="23" spans="1:8" x14ac:dyDescent="0.2">
      <c r="A23" s="12" t="s">
        <v>29</v>
      </c>
      <c r="B23" s="17">
        <f>SUM(B24:B32)</f>
        <v>29522822.049999997</v>
      </c>
      <c r="C23" s="17">
        <f>SUM(C24:C32)</f>
        <v>11578594.390000001</v>
      </c>
      <c r="D23" s="17">
        <f t="shared" si="0"/>
        <v>41101416.439999998</v>
      </c>
      <c r="E23" s="17">
        <f>SUM(E24:E32)</f>
        <v>34523104.810000002</v>
      </c>
      <c r="F23" s="17">
        <f>SUM(F24:F32)</f>
        <v>34523104.810000002</v>
      </c>
      <c r="G23" s="17">
        <f t="shared" si="1"/>
        <v>6578311.6299999952</v>
      </c>
      <c r="H23" s="18">
        <v>0</v>
      </c>
    </row>
    <row r="24" spans="1:8" x14ac:dyDescent="0.2">
      <c r="A24" s="14" t="s">
        <v>30</v>
      </c>
      <c r="B24" s="15">
        <v>6619969.7999999998</v>
      </c>
      <c r="C24" s="15">
        <v>-698271.76</v>
      </c>
      <c r="D24" s="15">
        <f t="shared" si="0"/>
        <v>5921698.04</v>
      </c>
      <c r="E24" s="15">
        <v>4685467.8099999996</v>
      </c>
      <c r="F24" s="15">
        <v>4685467.8099999996</v>
      </c>
      <c r="G24" s="15">
        <f t="shared" si="1"/>
        <v>1236230.2300000004</v>
      </c>
      <c r="H24" s="16">
        <v>3100</v>
      </c>
    </row>
    <row r="25" spans="1:8" x14ac:dyDescent="0.2">
      <c r="A25" s="14" t="s">
        <v>31</v>
      </c>
      <c r="B25" s="15">
        <v>2020244.42</v>
      </c>
      <c r="C25" s="15">
        <v>-404104.29</v>
      </c>
      <c r="D25" s="15">
        <f t="shared" si="0"/>
        <v>1616140.13</v>
      </c>
      <c r="E25" s="15">
        <v>1303426.98</v>
      </c>
      <c r="F25" s="15">
        <v>1303426.98</v>
      </c>
      <c r="G25" s="15">
        <f t="shared" si="1"/>
        <v>312713.14999999991</v>
      </c>
      <c r="H25" s="16">
        <v>3200</v>
      </c>
    </row>
    <row r="26" spans="1:8" x14ac:dyDescent="0.2">
      <c r="A26" s="14" t="s">
        <v>32</v>
      </c>
      <c r="B26" s="15">
        <v>7327960.2699999996</v>
      </c>
      <c r="C26" s="15">
        <v>763479.48</v>
      </c>
      <c r="D26" s="15">
        <f t="shared" si="0"/>
        <v>8091439.75</v>
      </c>
      <c r="E26" s="15">
        <v>5314275.4800000004</v>
      </c>
      <c r="F26" s="15">
        <v>5314275.4800000004</v>
      </c>
      <c r="G26" s="15">
        <f t="shared" si="1"/>
        <v>2777164.2699999996</v>
      </c>
      <c r="H26" s="16">
        <v>3300</v>
      </c>
    </row>
    <row r="27" spans="1:8" x14ac:dyDescent="0.2">
      <c r="A27" s="14" t="s">
        <v>33</v>
      </c>
      <c r="B27" s="15">
        <v>2121312.2000000002</v>
      </c>
      <c r="C27" s="15">
        <v>-226178.59</v>
      </c>
      <c r="D27" s="15">
        <f t="shared" si="0"/>
        <v>1895133.61</v>
      </c>
      <c r="E27" s="15">
        <v>1752531.27</v>
      </c>
      <c r="F27" s="15">
        <v>1752531.27</v>
      </c>
      <c r="G27" s="15">
        <f t="shared" si="1"/>
        <v>142602.34000000008</v>
      </c>
      <c r="H27" s="16">
        <v>3400</v>
      </c>
    </row>
    <row r="28" spans="1:8" x14ac:dyDescent="0.2">
      <c r="A28" s="14" t="s">
        <v>34</v>
      </c>
      <c r="B28" s="15">
        <v>6576936.2599999998</v>
      </c>
      <c r="C28" s="15">
        <v>11173366.58</v>
      </c>
      <c r="D28" s="15">
        <f t="shared" si="0"/>
        <v>17750302.84</v>
      </c>
      <c r="E28" s="15">
        <v>16731234.810000001</v>
      </c>
      <c r="F28" s="15">
        <v>16731234.810000001</v>
      </c>
      <c r="G28" s="15">
        <f t="shared" si="1"/>
        <v>1019068.0299999993</v>
      </c>
      <c r="H28" s="16">
        <v>3500</v>
      </c>
    </row>
    <row r="29" spans="1:8" x14ac:dyDescent="0.2">
      <c r="A29" s="14" t="s">
        <v>35</v>
      </c>
      <c r="B29" s="15">
        <v>510000</v>
      </c>
      <c r="C29" s="15">
        <v>-44544</v>
      </c>
      <c r="D29" s="15">
        <f t="shared" si="0"/>
        <v>465456</v>
      </c>
      <c r="E29" s="15">
        <v>409400.62</v>
      </c>
      <c r="F29" s="15">
        <v>409400.62</v>
      </c>
      <c r="G29" s="15">
        <f t="shared" si="1"/>
        <v>56055.380000000005</v>
      </c>
      <c r="H29" s="16">
        <v>3600</v>
      </c>
    </row>
    <row r="30" spans="1:8" x14ac:dyDescent="0.2">
      <c r="A30" s="14" t="s">
        <v>36</v>
      </c>
      <c r="B30" s="15">
        <v>733000.85</v>
      </c>
      <c r="C30" s="15">
        <v>13002.29</v>
      </c>
      <c r="D30" s="15">
        <f t="shared" si="0"/>
        <v>746003.14</v>
      </c>
      <c r="E30" s="15">
        <v>566095.30000000005</v>
      </c>
      <c r="F30" s="15">
        <v>566095.30000000005</v>
      </c>
      <c r="G30" s="15">
        <f t="shared" si="1"/>
        <v>179907.83999999997</v>
      </c>
      <c r="H30" s="16">
        <v>3700</v>
      </c>
    </row>
    <row r="31" spans="1:8" x14ac:dyDescent="0.2">
      <c r="A31" s="14" t="s">
        <v>37</v>
      </c>
      <c r="B31" s="15">
        <v>2185739</v>
      </c>
      <c r="C31" s="15">
        <v>-291485.94</v>
      </c>
      <c r="D31" s="15">
        <f t="shared" si="0"/>
        <v>1894253.06</v>
      </c>
      <c r="E31" s="15">
        <v>1367032.46</v>
      </c>
      <c r="F31" s="15">
        <v>1367032.46</v>
      </c>
      <c r="G31" s="15">
        <f t="shared" si="1"/>
        <v>527220.60000000009</v>
      </c>
      <c r="H31" s="16">
        <v>3800</v>
      </c>
    </row>
    <row r="32" spans="1:8" x14ac:dyDescent="0.2">
      <c r="A32" s="14" t="s">
        <v>38</v>
      </c>
      <c r="B32" s="15">
        <v>1427659.25</v>
      </c>
      <c r="C32" s="15">
        <v>1293330.6200000001</v>
      </c>
      <c r="D32" s="15">
        <f t="shared" si="0"/>
        <v>2720989.87</v>
      </c>
      <c r="E32" s="15">
        <v>2393640.08</v>
      </c>
      <c r="F32" s="15">
        <v>2393640.08</v>
      </c>
      <c r="G32" s="15">
        <f t="shared" si="1"/>
        <v>327349.79000000004</v>
      </c>
      <c r="H32" s="16">
        <v>3900</v>
      </c>
    </row>
    <row r="33" spans="1:8" x14ac:dyDescent="0.2">
      <c r="A33" s="12" t="s">
        <v>39</v>
      </c>
      <c r="B33" s="17">
        <f>SUM(B34:B42)</f>
        <v>2211360</v>
      </c>
      <c r="C33" s="17">
        <f>SUM(C34:C42)</f>
        <v>1573269.54</v>
      </c>
      <c r="D33" s="17">
        <f t="shared" si="0"/>
        <v>3784629.54</v>
      </c>
      <c r="E33" s="17">
        <f>SUM(E34:E42)</f>
        <v>2935509.54</v>
      </c>
      <c r="F33" s="17">
        <f>SUM(F34:F42)</f>
        <v>2935509.54</v>
      </c>
      <c r="G33" s="17">
        <f t="shared" si="1"/>
        <v>849120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2211360</v>
      </c>
      <c r="C37" s="15">
        <v>1573269.54</v>
      </c>
      <c r="D37" s="15">
        <f t="shared" si="0"/>
        <v>3784629.54</v>
      </c>
      <c r="E37" s="15">
        <v>2935509.54</v>
      </c>
      <c r="F37" s="15">
        <v>2935509.54</v>
      </c>
      <c r="G37" s="15">
        <f t="shared" si="1"/>
        <v>849120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2830000</v>
      </c>
      <c r="C43" s="17">
        <f>SUM(C44:C52)</f>
        <v>1241831.6600000001</v>
      </c>
      <c r="D43" s="17">
        <f t="shared" si="0"/>
        <v>4071831.66</v>
      </c>
      <c r="E43" s="17">
        <f>SUM(E44:E52)</f>
        <v>1176505.3399999999</v>
      </c>
      <c r="F43" s="17">
        <f>SUM(F44:F52)</f>
        <v>1176505.3399999999</v>
      </c>
      <c r="G43" s="17">
        <f t="shared" si="1"/>
        <v>2895326.3200000003</v>
      </c>
      <c r="H43" s="18">
        <v>0</v>
      </c>
    </row>
    <row r="44" spans="1:8" x14ac:dyDescent="0.2">
      <c r="A44" s="19" t="s">
        <v>50</v>
      </c>
      <c r="B44" s="15">
        <v>2065000</v>
      </c>
      <c r="C44" s="15">
        <v>1204681.32</v>
      </c>
      <c r="D44" s="15">
        <f t="shared" si="0"/>
        <v>3269681.3200000003</v>
      </c>
      <c r="E44" s="15">
        <v>609355</v>
      </c>
      <c r="F44" s="15">
        <v>609355</v>
      </c>
      <c r="G44" s="15">
        <f t="shared" si="1"/>
        <v>2660326.3200000003</v>
      </c>
      <c r="H44" s="16">
        <v>5100</v>
      </c>
    </row>
    <row r="45" spans="1:8" x14ac:dyDescent="0.2">
      <c r="A45" s="14" t="s">
        <v>51</v>
      </c>
      <c r="B45" s="15">
        <v>60000</v>
      </c>
      <c r="C45" s="15">
        <v>30000</v>
      </c>
      <c r="D45" s="15">
        <f t="shared" si="0"/>
        <v>90000</v>
      </c>
      <c r="E45" s="15">
        <v>0</v>
      </c>
      <c r="F45" s="15">
        <v>0</v>
      </c>
      <c r="G45" s="15">
        <f t="shared" si="1"/>
        <v>90000</v>
      </c>
      <c r="H45" s="16">
        <v>5200</v>
      </c>
    </row>
    <row r="46" spans="1:8" x14ac:dyDescent="0.2">
      <c r="A46" s="14" t="s">
        <v>52</v>
      </c>
      <c r="B46" s="15">
        <v>30000</v>
      </c>
      <c r="C46" s="15">
        <v>153418.85999999999</v>
      </c>
      <c r="D46" s="15">
        <f t="shared" si="0"/>
        <v>183418.86</v>
      </c>
      <c r="E46" s="15">
        <v>183418.86</v>
      </c>
      <c r="F46" s="15">
        <v>183418.86</v>
      </c>
      <c r="G46" s="15">
        <f t="shared" si="1"/>
        <v>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675000</v>
      </c>
      <c r="C49" s="15">
        <v>-146268.51999999999</v>
      </c>
      <c r="D49" s="15">
        <f t="shared" si="0"/>
        <v>528731.48</v>
      </c>
      <c r="E49" s="15">
        <v>383731.48</v>
      </c>
      <c r="F49" s="15">
        <v>383731.48</v>
      </c>
      <c r="G49" s="15">
        <f t="shared" si="1"/>
        <v>145000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">
      <c r="A53" s="12" t="s">
        <v>59</v>
      </c>
      <c r="B53" s="17">
        <f>SUM(B54:B56)</f>
        <v>0</v>
      </c>
      <c r="C53" s="17">
        <f>SUM(C54:C56)</f>
        <v>14545519.869999999</v>
      </c>
      <c r="D53" s="17">
        <f t="shared" si="0"/>
        <v>14545519.869999999</v>
      </c>
      <c r="E53" s="17">
        <f>SUM(E54:E56)</f>
        <v>3159799.63</v>
      </c>
      <c r="F53" s="17">
        <f>SUM(F54:F56)</f>
        <v>3159799.63</v>
      </c>
      <c r="G53" s="17">
        <f t="shared" si="1"/>
        <v>11385720.239999998</v>
      </c>
      <c r="H53" s="18">
        <v>0</v>
      </c>
    </row>
    <row r="54" spans="1:8" x14ac:dyDescent="0.2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14545519.869999999</v>
      </c>
      <c r="D55" s="15">
        <f t="shared" si="0"/>
        <v>14545519.869999999</v>
      </c>
      <c r="E55" s="15">
        <v>3159799.63</v>
      </c>
      <c r="F55" s="15">
        <v>3159799.63</v>
      </c>
      <c r="G55" s="15">
        <f t="shared" si="1"/>
        <v>11385720.239999998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129215431.10999998</v>
      </c>
      <c r="C77" s="23">
        <f t="shared" si="4"/>
        <v>51014402.630000003</v>
      </c>
      <c r="D77" s="23">
        <f t="shared" si="4"/>
        <v>180229833.73999998</v>
      </c>
      <c r="E77" s="23">
        <f t="shared" si="4"/>
        <v>151845992.26999998</v>
      </c>
      <c r="F77" s="23">
        <f t="shared" si="4"/>
        <v>151845992.26999998</v>
      </c>
      <c r="G77" s="23">
        <f t="shared" si="4"/>
        <v>28383841.469999988</v>
      </c>
      <c r="H77" s="24"/>
    </row>
    <row r="78" spans="1:8" x14ac:dyDescent="0.2">
      <c r="H78" s="24"/>
    </row>
    <row r="79" spans="1:8" x14ac:dyDescent="0.2">
      <c r="A79" s="3" t="s">
        <v>84</v>
      </c>
      <c r="H79" s="24"/>
    </row>
    <row r="80" spans="1:8" x14ac:dyDescent="0.2">
      <c r="H80" s="24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EAE-COG</vt:lpstr>
      <vt:lpstr>'EAE-COG'!Área_de_impresión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2024-01-31T19:16:21Z</dcterms:created>
  <dcterms:modified xsi:type="dcterms:W3CDTF">2024-01-31T19:16:49Z</dcterms:modified>
</cp:coreProperties>
</file>