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5-INFORMACION-PRESUPUESTAL\11-EAEPEC\"/>
    </mc:Choice>
  </mc:AlternateContent>
  <bookViews>
    <workbookView xWindow="0" yWindow="0" windowWidth="28800" windowHeight="11730"/>
  </bookViews>
  <sheets>
    <sheet name="EAE-COG" sheetId="1" r:id="rId1"/>
  </sheets>
  <definedNames>
    <definedName name="_xlnm._FilterDatabase" localSheetId="0" hidden="1">'EAE-COG'!$A$3:$G$76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G71" i="1"/>
  <c r="D71" i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G59" i="1"/>
  <c r="D59" i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G47" i="1"/>
  <c r="D47" i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G41" i="1"/>
  <c r="D41" i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G32" i="1"/>
  <c r="D32" i="1"/>
  <c r="D31" i="1"/>
  <c r="G31" i="1" s="1"/>
  <c r="D30" i="1"/>
  <c r="G30" i="1" s="1"/>
  <c r="D29" i="1"/>
  <c r="G29" i="1" s="1"/>
  <c r="D28" i="1"/>
  <c r="G28" i="1" s="1"/>
  <c r="G27" i="1"/>
  <c r="D27" i="1"/>
  <c r="D26" i="1"/>
  <c r="G26" i="1" s="1"/>
  <c r="D25" i="1"/>
  <c r="G25" i="1" s="1"/>
  <c r="G24" i="1"/>
  <c r="D24" i="1"/>
  <c r="F23" i="1"/>
  <c r="E23" i="1"/>
  <c r="C23" i="1"/>
  <c r="B23" i="1"/>
  <c r="D23" i="1" s="1"/>
  <c r="G23" i="1" s="1"/>
  <c r="D22" i="1"/>
  <c r="G22" i="1" s="1"/>
  <c r="G21" i="1"/>
  <c r="D21" i="1"/>
  <c r="D20" i="1"/>
  <c r="G20" i="1" s="1"/>
  <c r="D19" i="1"/>
  <c r="G19" i="1" s="1"/>
  <c r="G18" i="1"/>
  <c r="D18" i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G12" i="1"/>
  <c r="D12" i="1"/>
  <c r="D11" i="1"/>
  <c r="G11" i="1" s="1"/>
  <c r="D10" i="1"/>
  <c r="G10" i="1" s="1"/>
  <c r="D9" i="1"/>
  <c r="G9" i="1" s="1"/>
  <c r="D8" i="1"/>
  <c r="G8" i="1" s="1"/>
  <c r="G7" i="1"/>
  <c r="D7" i="1"/>
  <c r="D6" i="1"/>
  <c r="G6" i="1" s="1"/>
  <c r="F5" i="1"/>
  <c r="F77" i="1" s="1"/>
  <c r="E5" i="1"/>
  <c r="E77" i="1" s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<sst xmlns="http://schemas.openxmlformats.org/spreadsheetml/2006/main" count="89" uniqueCount="89">
  <si>
    <t>UNIVERSIDAD POLITÉCNICA DE GUANAJUATO
Estado Analítico del Ejercicio del Presupuesto de Egresos
Clasificación por Objeto del Gasto (Capítulo y Concepto)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</si>
  <si>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</si>
  <si>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</si>
  <si>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</si>
  <si>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</si>
  <si>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</si>
  <si>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</si>
  <si>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</si>
  <si>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</si>
  <si>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</si>
  <si>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</si>
  <si>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</si>
  <si>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</si>
  <si>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</si>
  <si>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</si>
  <si>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</si>
  <si>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</si>
  <si>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</si>
  <si>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</si>
  <si>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</si>
  <si>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</si>
  <si>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</si>
  <si>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</si>
  <si>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</si>
  <si>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</si>
  <si>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</si>
  <si>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</si>
  <si>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</si>
  <si>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</si>
  <si>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</si>
  <si>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</si>
  <si>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</si>
  <si>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</si>
  <si>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</si>
  <si>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</si>
  <si>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</si>
  <si>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</si>
  <si>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</si>
  <si>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</si>
  <si>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</si>
  <si>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</si>
  <si>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</si>
  <si>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</si>
  <si>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</si>
  <si>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</si>
  <si>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</si>
  <si>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</si>
  <si>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</si>
  <si>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</si>
  <si>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</si>
  <si>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</si>
  <si>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</si>
  <si>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</si>
  <si>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</si>
  <si>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</si>
  <si>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</si>
  <si>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</si>
  <si>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</si>
  <si>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</si>
  <si>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</si>
  <si>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</si>
  <si>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</si>
  <si>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</si>
  <si>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</si>
  <si>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</si>
  <si>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</si>
  <si>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</si>
  <si>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</si>
  <si>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</si>
  <si>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</si>
  <si>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</si>
  <si>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</si>
  <si>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</si>
  <si>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</si>
  <si>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</si>
  <si>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</si>
  <si>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</si>
  <si>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</si>
  <si>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</si>
  <si>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</si>
  <si>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</si>
  <si>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</si>
  <si>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</si>
  <si>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</si>
  <si>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</si>
  <si>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</si>
  <si>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 xml:space="preserve">                               RECTOR</t>
  </si>
  <si>
    <t>LIC. DANIEL RODOLFO TORRES CHONA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</si>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</sst>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topLeftCell="A49" workbookViewId="0">
      <selection activeCell="A86" sqref="A86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88562308.959999993</v>
      </c>
      <c r="C5" s="13">
        <f>SUM(C6:C12)</f>
        <v>11384634.140000002</v>
      </c>
      <c r="D5" s="13">
        <f>B5+C5</f>
        <v>99946943.099999994</v>
      </c>
      <c r="E5" s="13">
        <f>SUM(E6:E12)</f>
        <v>67868040.739999995</v>
      </c>
      <c r="F5" s="13">
        <f>SUM(F6:F12)</f>
        <v>67868040.739999995</v>
      </c>
      <c r="G5" s="13">
        <f>D5-E5</f>
        <v>32078902.359999999</v>
      </c>
    </row>
    <row r="6" spans="1:8" x14ac:dyDescent="0.2">
      <c r="A6" s="14" t="s">
        <v>12</v>
      </c>
      <c r="B6" s="15">
        <v>37243272.68</v>
      </c>
      <c r="C6" s="15">
        <v>4642836.2300000004</v>
      </c>
      <c r="D6" s="15">
        <f t="shared" ref="D6:D69" si="0">B6+C6</f>
        <v>41886108.909999996</v>
      </c>
      <c r="E6" s="15">
        <v>32708750.309999999</v>
      </c>
      <c r="F6" s="15">
        <v>32708750.309999999</v>
      </c>
      <c r="G6" s="15">
        <f t="shared" ref="G6:G69" si="1">D6-E6</f>
        <v>9177358.5999999978</v>
      </c>
      <c r="H6" s="16">
        <v>1100</v>
      </c>
    </row>
    <row r="7" spans="1:8" x14ac:dyDescent="0.2">
      <c r="A7" s="14" t="s">
        <v>13</v>
      </c>
      <c r="B7" s="15">
        <v>25064918.149999999</v>
      </c>
      <c r="C7" s="15">
        <v>-5298615.37</v>
      </c>
      <c r="D7" s="15">
        <f t="shared" si="0"/>
        <v>19766302.779999997</v>
      </c>
      <c r="E7" s="15">
        <v>13689129.529999999</v>
      </c>
      <c r="F7" s="15">
        <v>13689129.529999999</v>
      </c>
      <c r="G7" s="15">
        <f t="shared" si="1"/>
        <v>6077173.2499999981</v>
      </c>
      <c r="H7" s="16">
        <v>1200</v>
      </c>
    </row>
    <row r="8" spans="1:8" x14ac:dyDescent="0.2">
      <c r="A8" s="14" t="s">
        <v>14</v>
      </c>
      <c r="B8" s="15">
        <v>4395572.8600000003</v>
      </c>
      <c r="C8" s="15">
        <v>3550544.85</v>
      </c>
      <c r="D8" s="15">
        <f t="shared" si="0"/>
        <v>7946117.7100000009</v>
      </c>
      <c r="E8" s="15">
        <v>1907716.85</v>
      </c>
      <c r="F8" s="15">
        <v>1907716.85</v>
      </c>
      <c r="G8" s="15">
        <f t="shared" si="1"/>
        <v>6038400.8600000013</v>
      </c>
      <c r="H8" s="16">
        <v>1300</v>
      </c>
    </row>
    <row r="9" spans="1:8" x14ac:dyDescent="0.2">
      <c r="A9" s="14" t="s">
        <v>15</v>
      </c>
      <c r="B9" s="15">
        <v>10619606</v>
      </c>
      <c r="C9" s="15">
        <v>-502261.93</v>
      </c>
      <c r="D9" s="15">
        <f t="shared" si="0"/>
        <v>10117344.07</v>
      </c>
      <c r="E9" s="15">
        <v>5868397.1799999997</v>
      </c>
      <c r="F9" s="15">
        <v>5868397.1799999997</v>
      </c>
      <c r="G9" s="15">
        <f t="shared" si="1"/>
        <v>4248946.8900000006</v>
      </c>
      <c r="H9" s="16">
        <v>1400</v>
      </c>
    </row>
    <row r="10" spans="1:8" x14ac:dyDescent="0.2">
      <c r="A10" s="14" t="s">
        <v>16</v>
      </c>
      <c r="B10" s="15">
        <v>9402677.6699999999</v>
      </c>
      <c r="C10" s="15">
        <v>9978335.7100000009</v>
      </c>
      <c r="D10" s="15">
        <f t="shared" si="0"/>
        <v>19381013.380000003</v>
      </c>
      <c r="E10" s="15">
        <v>13694046.869999999</v>
      </c>
      <c r="F10" s="15">
        <v>13694046.869999999</v>
      </c>
      <c r="G10" s="15">
        <f t="shared" si="1"/>
        <v>5686966.5100000035</v>
      </c>
      <c r="H10" s="16">
        <v>1500</v>
      </c>
    </row>
    <row r="11" spans="1:8" x14ac:dyDescent="0.2">
      <c r="A11" s="14" t="s">
        <v>17</v>
      </c>
      <c r="B11" s="15">
        <v>1536261.6</v>
      </c>
      <c r="C11" s="15">
        <v>-686205.35</v>
      </c>
      <c r="D11" s="15">
        <f t="shared" si="0"/>
        <v>850056.25000000012</v>
      </c>
      <c r="E11" s="15">
        <v>0</v>
      </c>
      <c r="F11" s="15">
        <v>0</v>
      </c>
      <c r="G11" s="15">
        <f t="shared" si="1"/>
        <v>850056.25000000012</v>
      </c>
      <c r="H11" s="16">
        <v>1600</v>
      </c>
    </row>
    <row r="12" spans="1:8" x14ac:dyDescent="0.2">
      <c r="A12" s="14" t="s">
        <v>18</v>
      </c>
      <c r="B12" s="15">
        <v>300000</v>
      </c>
      <c r="C12" s="15">
        <v>-300000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6088940.0999999996</v>
      </c>
      <c r="C13" s="17">
        <f>SUM(C14:C22)</f>
        <v>1795011.64</v>
      </c>
      <c r="D13" s="17">
        <f t="shared" si="0"/>
        <v>7883951.7399999993</v>
      </c>
      <c r="E13" s="17">
        <f>SUM(E14:E22)</f>
        <v>4118020.5999999996</v>
      </c>
      <c r="F13" s="17">
        <f>SUM(F14:F22)</f>
        <v>4118020.5999999996</v>
      </c>
      <c r="G13" s="17">
        <f t="shared" si="1"/>
        <v>3765931.1399999997</v>
      </c>
      <c r="H13" s="18">
        <v>0</v>
      </c>
    </row>
    <row r="14" spans="1:8" x14ac:dyDescent="0.2">
      <c r="A14" s="14" t="s">
        <v>20</v>
      </c>
      <c r="B14" s="15">
        <v>2418940.1</v>
      </c>
      <c r="C14" s="15">
        <v>1802491.59</v>
      </c>
      <c r="D14" s="15">
        <f t="shared" si="0"/>
        <v>4221431.6900000004</v>
      </c>
      <c r="E14" s="15">
        <v>2437421.15</v>
      </c>
      <c r="F14" s="15">
        <v>2437421.15</v>
      </c>
      <c r="G14" s="15">
        <f t="shared" si="1"/>
        <v>1784010.5400000005</v>
      </c>
      <c r="H14" s="16">
        <v>2100</v>
      </c>
    </row>
    <row r="15" spans="1:8" x14ac:dyDescent="0.2">
      <c r="A15" s="14" t="s">
        <v>21</v>
      </c>
      <c r="B15" s="15">
        <v>178600</v>
      </c>
      <c r="C15" s="15">
        <v>146500</v>
      </c>
      <c r="D15" s="15">
        <f t="shared" si="0"/>
        <v>325100</v>
      </c>
      <c r="E15" s="15">
        <v>234454.07</v>
      </c>
      <c r="F15" s="15">
        <v>234454.07</v>
      </c>
      <c r="G15" s="15">
        <f t="shared" si="1"/>
        <v>90645.93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706000</v>
      </c>
      <c r="C17" s="15">
        <v>-121140.63</v>
      </c>
      <c r="D17" s="15">
        <f t="shared" si="0"/>
        <v>584859.37</v>
      </c>
      <c r="E17" s="15">
        <v>367264.68</v>
      </c>
      <c r="F17" s="15">
        <v>367264.68</v>
      </c>
      <c r="G17" s="15">
        <f t="shared" si="1"/>
        <v>217594.69</v>
      </c>
      <c r="H17" s="16">
        <v>2400</v>
      </c>
    </row>
    <row r="18" spans="1:8" x14ac:dyDescent="0.2">
      <c r="A18" s="14" t="s">
        <v>24</v>
      </c>
      <c r="B18" s="15">
        <v>282400</v>
      </c>
      <c r="C18" s="15">
        <v>36000</v>
      </c>
      <c r="D18" s="15">
        <f t="shared" si="0"/>
        <v>318400</v>
      </c>
      <c r="E18" s="15">
        <v>214559.3</v>
      </c>
      <c r="F18" s="15">
        <v>214559.3</v>
      </c>
      <c r="G18" s="15">
        <f t="shared" si="1"/>
        <v>103840.70000000001</v>
      </c>
      <c r="H18" s="16">
        <v>2500</v>
      </c>
    </row>
    <row r="19" spans="1:8" x14ac:dyDescent="0.2">
      <c r="A19" s="14" t="s">
        <v>25</v>
      </c>
      <c r="B19" s="15">
        <v>1194000</v>
      </c>
      <c r="C19" s="15">
        <v>0</v>
      </c>
      <c r="D19" s="15">
        <f t="shared" si="0"/>
        <v>1194000</v>
      </c>
      <c r="E19" s="15">
        <v>511123.5</v>
      </c>
      <c r="F19" s="15">
        <v>511123.5</v>
      </c>
      <c r="G19" s="15">
        <f t="shared" si="1"/>
        <v>682876.5</v>
      </c>
      <c r="H19" s="16">
        <v>2600</v>
      </c>
    </row>
    <row r="20" spans="1:8" x14ac:dyDescent="0.2">
      <c r="A20" s="14" t="s">
        <v>26</v>
      </c>
      <c r="B20" s="15">
        <v>273000</v>
      </c>
      <c r="C20" s="15">
        <v>-103500</v>
      </c>
      <c r="D20" s="15">
        <f t="shared" si="0"/>
        <v>169500</v>
      </c>
      <c r="E20" s="15">
        <v>61116.42</v>
      </c>
      <c r="F20" s="15">
        <v>61116.42</v>
      </c>
      <c r="G20" s="15">
        <f t="shared" si="1"/>
        <v>108383.58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1036000</v>
      </c>
      <c r="C22" s="15">
        <v>34660.68</v>
      </c>
      <c r="D22" s="15">
        <f t="shared" si="0"/>
        <v>1070660.68</v>
      </c>
      <c r="E22" s="15">
        <v>292081.48</v>
      </c>
      <c r="F22" s="15">
        <v>292081.48</v>
      </c>
      <c r="G22" s="15">
        <f t="shared" si="1"/>
        <v>778579.2</v>
      </c>
      <c r="H22" s="16">
        <v>2900</v>
      </c>
    </row>
    <row r="23" spans="1:8" x14ac:dyDescent="0.2">
      <c r="A23" s="12" t="s">
        <v>29</v>
      </c>
      <c r="B23" s="17">
        <f>SUM(B24:B32)</f>
        <v>29522822.049999997</v>
      </c>
      <c r="C23" s="17">
        <f>SUM(C24:C32)</f>
        <v>8934279.3399999999</v>
      </c>
      <c r="D23" s="17">
        <f t="shared" si="0"/>
        <v>38457101.390000001</v>
      </c>
      <c r="E23" s="17">
        <f>SUM(E24:E32)</f>
        <v>19633196.670000002</v>
      </c>
      <c r="F23" s="17">
        <f>SUM(F24:F32)</f>
        <v>19633196.670000002</v>
      </c>
      <c r="G23" s="17">
        <f t="shared" si="1"/>
        <v>18823904.719999999</v>
      </c>
      <c r="H23" s="18">
        <v>0</v>
      </c>
    </row>
    <row r="24" spans="1:8" x14ac:dyDescent="0.2">
      <c r="A24" s="14" t="s">
        <v>30</v>
      </c>
      <c r="B24" s="15">
        <v>6619969.7999999998</v>
      </c>
      <c r="C24" s="15">
        <v>-1103587.6000000001</v>
      </c>
      <c r="D24" s="15">
        <f t="shared" si="0"/>
        <v>5516382.1999999993</v>
      </c>
      <c r="E24" s="15">
        <v>3516042.58</v>
      </c>
      <c r="F24" s="15">
        <v>3516042.58</v>
      </c>
      <c r="G24" s="15">
        <f t="shared" si="1"/>
        <v>2000339.6199999992</v>
      </c>
      <c r="H24" s="16">
        <v>3100</v>
      </c>
    </row>
    <row r="25" spans="1:8" x14ac:dyDescent="0.2">
      <c r="A25" s="14" t="s">
        <v>31</v>
      </c>
      <c r="B25" s="15">
        <v>2020244.42</v>
      </c>
      <c r="C25" s="15">
        <v>-480559.5</v>
      </c>
      <c r="D25" s="15">
        <f t="shared" si="0"/>
        <v>1539684.92</v>
      </c>
      <c r="E25" s="15">
        <v>348909.94</v>
      </c>
      <c r="F25" s="15">
        <v>348909.94</v>
      </c>
      <c r="G25" s="15">
        <f t="shared" si="1"/>
        <v>1190774.98</v>
      </c>
      <c r="H25" s="16">
        <v>3200</v>
      </c>
    </row>
    <row r="26" spans="1:8" x14ac:dyDescent="0.2">
      <c r="A26" s="14" t="s">
        <v>32</v>
      </c>
      <c r="B26" s="15">
        <v>7327960.2699999996</v>
      </c>
      <c r="C26" s="15">
        <v>766421.51</v>
      </c>
      <c r="D26" s="15">
        <f t="shared" si="0"/>
        <v>8094381.7799999993</v>
      </c>
      <c r="E26" s="15">
        <v>3403346.25</v>
      </c>
      <c r="F26" s="15">
        <v>3403346.25</v>
      </c>
      <c r="G26" s="15">
        <f t="shared" si="1"/>
        <v>4691035.5299999993</v>
      </c>
      <c r="H26" s="16">
        <v>3300</v>
      </c>
    </row>
    <row r="27" spans="1:8" x14ac:dyDescent="0.2">
      <c r="A27" s="14" t="s">
        <v>33</v>
      </c>
      <c r="B27" s="15">
        <v>2121312.2000000002</v>
      </c>
      <c r="C27" s="15">
        <v>-11453.56</v>
      </c>
      <c r="D27" s="15">
        <f t="shared" si="0"/>
        <v>2109858.64</v>
      </c>
      <c r="E27" s="15">
        <v>354446.32</v>
      </c>
      <c r="F27" s="15">
        <v>354446.32</v>
      </c>
      <c r="G27" s="15">
        <f t="shared" si="1"/>
        <v>1755412.32</v>
      </c>
      <c r="H27" s="16">
        <v>3400</v>
      </c>
    </row>
    <row r="28" spans="1:8" x14ac:dyDescent="0.2">
      <c r="A28" s="14" t="s">
        <v>34</v>
      </c>
      <c r="B28" s="15">
        <v>6576936.2599999998</v>
      </c>
      <c r="C28" s="15">
        <v>9383515.2100000009</v>
      </c>
      <c r="D28" s="15">
        <f t="shared" si="0"/>
        <v>15960451.470000001</v>
      </c>
      <c r="E28" s="15">
        <v>9312037.9700000007</v>
      </c>
      <c r="F28" s="15">
        <v>9312037.9700000007</v>
      </c>
      <c r="G28" s="15">
        <f t="shared" si="1"/>
        <v>6648413.5</v>
      </c>
      <c r="H28" s="16">
        <v>3500</v>
      </c>
    </row>
    <row r="29" spans="1:8" x14ac:dyDescent="0.2">
      <c r="A29" s="14" t="s">
        <v>35</v>
      </c>
      <c r="B29" s="15">
        <v>510000</v>
      </c>
      <c r="C29" s="15">
        <v>-44544</v>
      </c>
      <c r="D29" s="15">
        <f t="shared" si="0"/>
        <v>465456</v>
      </c>
      <c r="E29" s="15">
        <v>223280.04</v>
      </c>
      <c r="F29" s="15">
        <v>223280.04</v>
      </c>
      <c r="G29" s="15">
        <f t="shared" si="1"/>
        <v>242175.96</v>
      </c>
      <c r="H29" s="16">
        <v>3600</v>
      </c>
    </row>
    <row r="30" spans="1:8" x14ac:dyDescent="0.2">
      <c r="A30" s="14" t="s">
        <v>36</v>
      </c>
      <c r="B30" s="15">
        <v>733000.85</v>
      </c>
      <c r="C30" s="15">
        <v>68000</v>
      </c>
      <c r="D30" s="15">
        <f t="shared" si="0"/>
        <v>801000.85</v>
      </c>
      <c r="E30" s="15">
        <v>431960.64</v>
      </c>
      <c r="F30" s="15">
        <v>431960.64</v>
      </c>
      <c r="G30" s="15">
        <f t="shared" si="1"/>
        <v>369040.20999999996</v>
      </c>
      <c r="H30" s="16">
        <v>3700</v>
      </c>
    </row>
    <row r="31" spans="1:8" x14ac:dyDescent="0.2">
      <c r="A31" s="14" t="s">
        <v>37</v>
      </c>
      <c r="B31" s="15">
        <v>2185739</v>
      </c>
      <c r="C31" s="15">
        <v>-403607.78</v>
      </c>
      <c r="D31" s="15">
        <f t="shared" si="0"/>
        <v>1782131.22</v>
      </c>
      <c r="E31" s="15">
        <v>1017949.98</v>
      </c>
      <c r="F31" s="15">
        <v>1017949.98</v>
      </c>
      <c r="G31" s="15">
        <f t="shared" si="1"/>
        <v>764181.24</v>
      </c>
      <c r="H31" s="16">
        <v>3800</v>
      </c>
    </row>
    <row r="32" spans="1:8" x14ac:dyDescent="0.2">
      <c r="A32" s="14" t="s">
        <v>38</v>
      </c>
      <c r="B32" s="15">
        <v>1427659.25</v>
      </c>
      <c r="C32" s="15">
        <v>760095.06</v>
      </c>
      <c r="D32" s="15">
        <f t="shared" si="0"/>
        <v>2187754.31</v>
      </c>
      <c r="E32" s="15">
        <v>1025222.95</v>
      </c>
      <c r="F32" s="15">
        <v>1025222.95</v>
      </c>
      <c r="G32" s="15">
        <f t="shared" si="1"/>
        <v>1162531.3600000001</v>
      </c>
      <c r="H32" s="16">
        <v>3900</v>
      </c>
    </row>
    <row r="33" spans="1:8" x14ac:dyDescent="0.2">
      <c r="A33" s="12" t="s">
        <v>39</v>
      </c>
      <c r="B33" s="17">
        <f>SUM(B34:B42)</f>
        <v>2211360</v>
      </c>
      <c r="C33" s="17">
        <f>SUM(C34:C42)</f>
        <v>1468921.78</v>
      </c>
      <c r="D33" s="17">
        <f t="shared" si="0"/>
        <v>3680281.7800000003</v>
      </c>
      <c r="E33" s="17">
        <f>SUM(E34:E42)</f>
        <v>1807510.47</v>
      </c>
      <c r="F33" s="17">
        <f>SUM(F34:F42)</f>
        <v>1807510.47</v>
      </c>
      <c r="G33" s="17">
        <f t="shared" si="1"/>
        <v>1872771.3100000003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2211360</v>
      </c>
      <c r="C37" s="15">
        <v>1468921.78</v>
      </c>
      <c r="D37" s="15">
        <f t="shared" si="0"/>
        <v>3680281.7800000003</v>
      </c>
      <c r="E37" s="15">
        <v>1807510.47</v>
      </c>
      <c r="F37" s="15">
        <v>1807510.47</v>
      </c>
      <c r="G37" s="15">
        <f t="shared" si="1"/>
        <v>1872771.3100000003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2830000</v>
      </c>
      <c r="C43" s="17">
        <f>SUM(C44:C52)</f>
        <v>3603399.4000000004</v>
      </c>
      <c r="D43" s="17">
        <f t="shared" si="0"/>
        <v>6433399.4000000004</v>
      </c>
      <c r="E43" s="17">
        <f>SUM(E44:E52)</f>
        <v>951773.7</v>
      </c>
      <c r="F43" s="17">
        <f>SUM(F44:F52)</f>
        <v>947600.02</v>
      </c>
      <c r="G43" s="17">
        <f t="shared" si="1"/>
        <v>5481625.7000000002</v>
      </c>
      <c r="H43" s="18">
        <v>0</v>
      </c>
    </row>
    <row r="44" spans="1:8" x14ac:dyDescent="0.2">
      <c r="A44" s="19" t="s">
        <v>50</v>
      </c>
      <c r="B44" s="15">
        <v>2065000</v>
      </c>
      <c r="C44" s="15">
        <v>1637026.32</v>
      </c>
      <c r="D44" s="15">
        <f t="shared" si="0"/>
        <v>3702026.3200000003</v>
      </c>
      <c r="E44" s="15">
        <v>609355</v>
      </c>
      <c r="F44" s="15">
        <v>609355</v>
      </c>
      <c r="G44" s="15">
        <f t="shared" si="1"/>
        <v>3092671.3200000003</v>
      </c>
      <c r="H44" s="16">
        <v>5100</v>
      </c>
    </row>
    <row r="45" spans="1:8" x14ac:dyDescent="0.2">
      <c r="A45" s="14" t="s">
        <v>51</v>
      </c>
      <c r="B45" s="15">
        <v>60000</v>
      </c>
      <c r="C45" s="15">
        <v>30000</v>
      </c>
      <c r="D45" s="15">
        <f t="shared" si="0"/>
        <v>90000</v>
      </c>
      <c r="E45" s="15">
        <v>0</v>
      </c>
      <c r="F45" s="15">
        <v>0</v>
      </c>
      <c r="G45" s="15">
        <f t="shared" si="1"/>
        <v>90000</v>
      </c>
      <c r="H45" s="16">
        <v>5200</v>
      </c>
    </row>
    <row r="46" spans="1:8" x14ac:dyDescent="0.2">
      <c r="A46" s="14" t="s">
        <v>52</v>
      </c>
      <c r="B46" s="15">
        <v>30000</v>
      </c>
      <c r="C46" s="15">
        <v>179634.86</v>
      </c>
      <c r="D46" s="15">
        <f t="shared" si="0"/>
        <v>209634.86</v>
      </c>
      <c r="E46" s="15">
        <v>148373.9</v>
      </c>
      <c r="F46" s="15">
        <v>144200.22</v>
      </c>
      <c r="G46" s="15">
        <f t="shared" si="1"/>
        <v>61260.959999999992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675000</v>
      </c>
      <c r="C49" s="15">
        <v>1756738.22</v>
      </c>
      <c r="D49" s="15">
        <f t="shared" si="0"/>
        <v>2431738.2199999997</v>
      </c>
      <c r="E49" s="15">
        <v>194044.79999999999</v>
      </c>
      <c r="F49" s="15">
        <v>194044.79999999999</v>
      </c>
      <c r="G49" s="15">
        <f t="shared" si="1"/>
        <v>2237693.42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12315859.18</v>
      </c>
      <c r="D53" s="17">
        <f t="shared" si="0"/>
        <v>12315859.18</v>
      </c>
      <c r="E53" s="17">
        <f>SUM(E54:E56)</f>
        <v>0</v>
      </c>
      <c r="F53" s="17">
        <f>SUM(F54:F56)</f>
        <v>0</v>
      </c>
      <c r="G53" s="17">
        <f t="shared" si="1"/>
        <v>12315859.18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12315859.18</v>
      </c>
      <c r="D55" s="15">
        <f t="shared" si="0"/>
        <v>12315859.18</v>
      </c>
      <c r="E55" s="15">
        <v>0</v>
      </c>
      <c r="F55" s="15">
        <v>0</v>
      </c>
      <c r="G55" s="15">
        <f t="shared" si="1"/>
        <v>12315859.18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129215431.10999998</v>
      </c>
      <c r="C77" s="23">
        <f t="shared" si="4"/>
        <v>39502105.480000004</v>
      </c>
      <c r="D77" s="23">
        <f t="shared" si="4"/>
        <v>168717536.59</v>
      </c>
      <c r="E77" s="23">
        <f t="shared" si="4"/>
        <v>94378542.179999992</v>
      </c>
      <c r="F77" s="23">
        <f t="shared" si="4"/>
        <v>94374368.499999985</v>
      </c>
      <c r="G77" s="23">
        <f t="shared" si="4"/>
        <v>74338994.409999996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  <row r="89" spans="1:7" ht="12.75" x14ac:dyDescent="0.2">
      <c r="A89" s="25" t="s">
        <v>85</v>
      </c>
      <c r="B89" s="25"/>
      <c r="E89" s="25" t="s">
        <v>87</v>
      </c>
      <c r="F89" s="25"/>
      <c r="G89" s="25"/>
    </row>
    <row r="90" spans="1:7" ht="12.75" x14ac:dyDescent="0.2">
      <c r="A90" s="25" t="s">
        <v>86</v>
      </c>
      <c r="B90" s="25"/>
      <c r="E90" s="25" t="s">
        <v>88</v>
      </c>
      <c r="F90" s="25"/>
      <c r="G90" s="25"/>
    </row>
  </sheetData>
  <sheetProtection formatCells="0" formatColumns="0" formatRows="0" autoFilter="0"/>
  <mergeCells count="8">
    <mergeCell ref="A1:G1"/>
    <mergeCell ref="A2:A4"/>
    <mergeCell ref="B2:F2"/>
    <mergeCell ref="G2:G3"/>
    <mergeCell ref="E89:G89"/>
    <mergeCell ref="E90:G90"/>
    <mergeCell ref="A89:B89"/>
    <mergeCell ref="A90:B9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EAE-COG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2023-11-13T16:47:37Z</cp:lastPrinted>
  <dcterms:created xsi:type="dcterms:W3CDTF">2023-11-13T16:42:35Z</dcterms:created>
  <dcterms:modified xsi:type="dcterms:W3CDTF">2023-11-13T16:47:38Z</dcterms:modified>
</cp:coreProperties>
</file>