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1er Trim 2023\5-INFORMACION-PRESUPUESTAL\11-EAEPEC\"/>
    </mc:Choice>
  </mc:AlternateContent>
  <bookViews>
    <workbookView xWindow="0" yWindow="0" windowWidth="28800" windowHeight="12330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G73" i="1"/>
  <c r="D73" i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G67" i="1"/>
  <c r="D67" i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G61" i="1"/>
  <c r="D61" i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G55" i="1"/>
  <c r="D55" i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G49" i="1"/>
  <c r="D49" i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D43" i="1" s="1"/>
  <c r="G43" i="1" s="1"/>
  <c r="B43" i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G35" i="1"/>
  <c r="D35" i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D30" i="1"/>
  <c r="G30" i="1" s="1"/>
  <c r="G29" i="1"/>
  <c r="D29" i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C23" i="1"/>
  <c r="D23" i="1" s="1"/>
  <c r="G23" i="1" s="1"/>
  <c r="B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G15" i="1"/>
  <c r="D15" i="1"/>
  <c r="D14" i="1"/>
  <c r="G14" i="1" s="1"/>
  <c r="F13" i="1"/>
  <c r="E13" i="1"/>
  <c r="C13" i="1"/>
  <c r="B13" i="1"/>
  <c r="D13" i="1" s="1"/>
  <c r="G13" i="1" s="1"/>
  <c r="D12" i="1"/>
  <c r="G12" i="1" s="1"/>
  <c r="D11" i="1"/>
  <c r="G11" i="1" s="1"/>
  <c r="D10" i="1"/>
  <c r="G10" i="1" s="1"/>
  <c r="G9" i="1"/>
  <c r="D9" i="1"/>
  <c r="D8" i="1"/>
  <c r="G8" i="1" s="1"/>
  <c r="D7" i="1"/>
  <c r="G7" i="1" s="1"/>
  <c r="D6" i="1"/>
  <c r="G6" i="1" s="1"/>
  <c r="F5" i="1"/>
  <c r="F77" i="1" s="1"/>
  <c r="E5" i="1"/>
  <c r="E77" i="1" s="1"/>
  <c r="C5" i="1"/>
  <c r="C77" i="1" s="1"/>
  <c r="B5" i="1"/>
  <c r="B77" i="1" s="1"/>
  <c r="D5" i="1" l="1"/>
  <c r="G5" i="1" l="1"/>
  <c r="G77" i="1" s="1"/>
  <c r="D77" i="1"/>
</calcChain>
</file>

<file path=xl/sharedStrings.xml><?xml version="1.0" encoding="utf-8"?>
<sst xmlns="http://schemas.openxmlformats.org/spreadsheetml/2006/main" count="89" uniqueCount="89">
  <si>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</si>
  <si>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</si>
  <si>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</si>
  <si>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</si>
  <si>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</si>
  <si>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</si>
  <si>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</si>
  <si>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</si>
  <si>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</si>
  <si>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</si>
  <si>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</si>
  <si>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</si>
  <si>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</si>
  <si>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</si>
  <si>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</si>
  <si>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</si>
  <si>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</si>
  <si>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</si>
  <si>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</si>
  <si>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</si>
  <si>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</si>
  <si>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</si>
  <si>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</si>
  <si>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</si>
  <si>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</si>
  <si>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</si>
  <si>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</si>
  <si>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</si>
  <si>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</si>
  <si>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</si>
  <si>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</si>
  <si>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</si>
  <si>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</si>
  <si>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</si>
  <si>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</si>
  <si>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</si>
  <si>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</si>
  <si>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</si>
  <si>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</si>
  <si>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</si>
  <si>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</si>
  <si>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</si>
  <si>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</si>
  <si>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</si>
  <si>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</si>
  <si>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</si>
  <si>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</si>
  <si>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</si>
  <si>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</si>
  <si>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</si>
  <si>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</si>
  <si>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</si>
  <si>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</si>
  <si>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</si>
  <si>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</si>
  <si>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</si>
  <si>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</si>
  <si>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</si>
  <si>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</si>
  <si>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</si>
  <si>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</si>
  <si>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</si>
  <si>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</si>
  <si>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</si>
  <si>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</si>
  <si>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</si>
  <si>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</si>
  <si>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</si>
  <si>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</si>
  <si>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</si>
  <si>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</si>
  <si>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</si>
  <si>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</si>
  <si>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</si>
  <si>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</si>
  <si>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</si>
  <si>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</si>
  <si>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</si>
  <si>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</si>
  <si>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UNIVERSIDAD POLITÉCNICA DE GUANAJUATO
Estado Analítico del Ejercicio del Presupuesto de Egresos
Clasificación por Objeto del Gasto (Capítulo y Concepto)
Del 1 de Enero al 31 de Marzo de 2023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</si>
  <si>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</si>
  <si>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</si>
  <si>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</si>
  <si>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</si>
  <si>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</si>
  <si>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 xml:space="preserve">       DR. ROBERTO ARISTEO CONTRERAS ZÁRATE</t>
  </si>
  <si>
    <t xml:space="preserve">                                         DR. ROBERTO ARISTEO CONTRERAS ZÁRATE</t>
  </si>
  <si>
    <t xml:space="preserve">                               RECTOR</t>
  </si>
  <si>
    <t xml:space="preserve">                                       ENCARGADO DE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</si>
</sst>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3" fillId="0" borderId="4" xfId="0" applyNumberFormat="1" applyFont="1" applyFill="1" applyBorder="1" applyProtection="1">
      <protection locked="0"/>
    </xf>
    <xf numFmtId="4" fontId="5" fillId="0" borderId="8" xfId="0" applyNumberFormat="1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/>
    </xf>
    <xf numFmtId="4" fontId="5" fillId="0" borderId="7" xfId="0" applyNumberFormat="1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5" fillId="0" borderId="0" xfId="3" applyFont="1" applyFill="1" applyBorder="1" applyAlignment="1" applyProtection="1">
      <alignment vertical="top"/>
      <protection locked="0"/>
    </xf>
    <xf numFmtId="0" fontId="6" fillId="0" borderId="0" xfId="0" applyFont="1"/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" fontId="3" fillId="2" borderId="4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 indent="1"/>
    </xf>
    <xf numFmtId="0" fontId="3" fillId="0" borderId="8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 indent="1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</cellXfs>
  <cellStyles count="4">
    <cellStyle name="Normal" xfId="0" builtinId="0"/>
    <cellStyle name="Normal 2 2" xfId="3"/>
    <cellStyle name="Normal 2 3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81</xdr:row>
      <xdr:rowOff>114300</xdr:rowOff>
    </xdr:from>
    <xdr:to>
      <xdr:col>6</xdr:col>
      <xdr:colOff>123825</xdr:colOff>
      <xdr:row>81</xdr:row>
      <xdr:rowOff>114302</xdr:rowOff>
    </xdr:to>
    <xdr:cxnSp macro="">
      <xdr:nvCxnSpPr>
        <xdr:cNvPr id="3" name="Conector recto 2"/>
        <xdr:cNvCxnSpPr/>
      </xdr:nvCxnSpPr>
      <xdr:spPr>
        <a:xfrm flipV="1">
          <a:off x="5495925" y="12344400"/>
          <a:ext cx="25812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81</xdr:row>
      <xdr:rowOff>123825</xdr:rowOff>
    </xdr:from>
    <xdr:to>
      <xdr:col>0</xdr:col>
      <xdr:colOff>2686050</xdr:colOff>
      <xdr:row>81</xdr:row>
      <xdr:rowOff>123825</xdr:rowOff>
    </xdr:to>
    <xdr:cxnSp macro="">
      <xdr:nvCxnSpPr>
        <xdr:cNvPr id="4" name="Conector recto 3"/>
        <xdr:cNvCxnSpPr/>
      </xdr:nvCxnSpPr>
      <xdr:spPr>
        <a:xfrm>
          <a:off x="57150" y="12353925"/>
          <a:ext cx="2628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962025</xdr:colOff>
      <xdr:row>81</xdr:row>
      <xdr:rowOff>114300</xdr:rowOff>
    </xdr:from>
    <xdr:to>
      <xdr:col>6</xdr:col>
      <xdr:colOff>447675</xdr:colOff>
      <xdr:row>81</xdr:row>
      <xdr:rowOff>114300</xdr:rowOff>
    </xdr:to>
    <xdr:cxnSp macro="">
      <xdr:nvCxnSpPr>
        <xdr:cNvPr id="5" name="Conector recto 4"/>
        <xdr:cNvCxnSpPr/>
      </xdr:nvCxnSpPr>
      <xdr:spPr>
        <a:xfrm>
          <a:off x="6734175" y="12344400"/>
          <a:ext cx="2628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workbookViewId="0">
      <selection activeCell="M28" sqref="M28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6" t="s">
        <v>79</v>
      </c>
      <c r="B1" s="14"/>
      <c r="C1" s="14"/>
      <c r="D1" s="14"/>
      <c r="E1" s="14"/>
      <c r="F1" s="14"/>
      <c r="G1" s="15"/>
    </row>
    <row r="2" spans="1:8" x14ac:dyDescent="0.2">
      <c r="A2" s="25" t="s">
        <v>0</v>
      </c>
      <c r="B2" s="16" t="s">
        <v>1</v>
      </c>
      <c r="C2" s="14"/>
      <c r="D2" s="14"/>
      <c r="E2" s="14"/>
      <c r="F2" s="15"/>
      <c r="G2" s="17" t="s">
        <v>2</v>
      </c>
    </row>
    <row r="3" spans="1:8" ht="24.95" customHeight="1" x14ac:dyDescent="0.2">
      <c r="A3" s="26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8"/>
    </row>
    <row r="4" spans="1:8" x14ac:dyDescent="0.2">
      <c r="A4" s="27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8" x14ac:dyDescent="0.2">
      <c r="A5" s="19" t="s">
        <v>10</v>
      </c>
      <c r="B5" s="5">
        <f>SUM(B6:B12)</f>
        <v>88562308.959999993</v>
      </c>
      <c r="C5" s="5">
        <f>SUM(C6:C12)</f>
        <v>1.1641532182693481E-10</v>
      </c>
      <c r="D5" s="5">
        <f>B5+C5</f>
        <v>88562308.959999993</v>
      </c>
      <c r="E5" s="5">
        <f>SUM(E6:E12)</f>
        <v>20580216.190000001</v>
      </c>
      <c r="F5" s="5">
        <f>SUM(F6:F12)</f>
        <v>20580216.190000001</v>
      </c>
      <c r="G5" s="5">
        <f>D5-E5</f>
        <v>67982092.769999996</v>
      </c>
    </row>
    <row r="6" spans="1:8" x14ac:dyDescent="0.2">
      <c r="A6" s="20" t="s">
        <v>11</v>
      </c>
      <c r="B6" s="6">
        <v>37243272.68</v>
      </c>
      <c r="C6" s="6">
        <v>-3180433.78</v>
      </c>
      <c r="D6" s="6">
        <f t="shared" ref="D6:D69" si="0">B6+C6</f>
        <v>34062838.899999999</v>
      </c>
      <c r="E6" s="6">
        <v>10331341.49</v>
      </c>
      <c r="F6" s="6">
        <v>10331341.49</v>
      </c>
      <c r="G6" s="6">
        <f t="shared" ref="G6:G69" si="1">D6-E6</f>
        <v>23731497.409999996</v>
      </c>
      <c r="H6" s="4">
        <v>1100</v>
      </c>
    </row>
    <row r="7" spans="1:8" x14ac:dyDescent="0.2">
      <c r="A7" s="20" t="s">
        <v>12</v>
      </c>
      <c r="B7" s="6">
        <v>25064918.149999999</v>
      </c>
      <c r="C7" s="6">
        <v>1700000</v>
      </c>
      <c r="D7" s="6">
        <f t="shared" si="0"/>
        <v>26764918.149999999</v>
      </c>
      <c r="E7" s="6">
        <v>4785543.7300000004</v>
      </c>
      <c r="F7" s="6">
        <v>4785543.7300000004</v>
      </c>
      <c r="G7" s="6">
        <f t="shared" si="1"/>
        <v>21979374.419999998</v>
      </c>
      <c r="H7" s="4">
        <v>1200</v>
      </c>
    </row>
    <row r="8" spans="1:8" x14ac:dyDescent="0.2">
      <c r="A8" s="20" t="s">
        <v>13</v>
      </c>
      <c r="B8" s="6">
        <v>4395572.8600000003</v>
      </c>
      <c r="C8" s="6">
        <v>161253.19</v>
      </c>
      <c r="D8" s="6">
        <f t="shared" si="0"/>
        <v>4556826.0500000007</v>
      </c>
      <c r="E8" s="6">
        <v>82804.649999999994</v>
      </c>
      <c r="F8" s="6">
        <v>82804.649999999994</v>
      </c>
      <c r="G8" s="6">
        <f t="shared" si="1"/>
        <v>4474021.4000000004</v>
      </c>
      <c r="H8" s="4">
        <v>1300</v>
      </c>
    </row>
    <row r="9" spans="1:8" x14ac:dyDescent="0.2">
      <c r="A9" s="20" t="s">
        <v>14</v>
      </c>
      <c r="B9" s="6">
        <v>10619606</v>
      </c>
      <c r="C9" s="6">
        <v>922930.52</v>
      </c>
      <c r="D9" s="6">
        <f t="shared" si="0"/>
        <v>11542536.52</v>
      </c>
      <c r="E9" s="6">
        <v>2378799.91</v>
      </c>
      <c r="F9" s="6">
        <v>2378799.91</v>
      </c>
      <c r="G9" s="6">
        <f t="shared" si="1"/>
        <v>9163736.6099999994</v>
      </c>
      <c r="H9" s="4">
        <v>1400</v>
      </c>
    </row>
    <row r="10" spans="1:8" x14ac:dyDescent="0.2">
      <c r="A10" s="20" t="s">
        <v>15</v>
      </c>
      <c r="B10" s="6">
        <v>9402677.6699999999</v>
      </c>
      <c r="C10" s="6">
        <v>1082455.42</v>
      </c>
      <c r="D10" s="6">
        <f t="shared" si="0"/>
        <v>10485133.09</v>
      </c>
      <c r="E10" s="6">
        <v>3001726.41</v>
      </c>
      <c r="F10" s="6">
        <v>3001726.41</v>
      </c>
      <c r="G10" s="6">
        <f t="shared" si="1"/>
        <v>7483406.6799999997</v>
      </c>
      <c r="H10" s="4">
        <v>1500</v>
      </c>
    </row>
    <row r="11" spans="1:8" x14ac:dyDescent="0.2">
      <c r="A11" s="20" t="s">
        <v>16</v>
      </c>
      <c r="B11" s="6">
        <v>1536261.6</v>
      </c>
      <c r="C11" s="6">
        <v>-686205.35</v>
      </c>
      <c r="D11" s="6">
        <f t="shared" si="0"/>
        <v>850056.25000000012</v>
      </c>
      <c r="E11" s="6">
        <v>0</v>
      </c>
      <c r="F11" s="6">
        <v>0</v>
      </c>
      <c r="G11" s="6">
        <f t="shared" si="1"/>
        <v>850056.25000000012</v>
      </c>
      <c r="H11" s="4">
        <v>1600</v>
      </c>
    </row>
    <row r="12" spans="1:8" x14ac:dyDescent="0.2">
      <c r="A12" s="20" t="s">
        <v>17</v>
      </c>
      <c r="B12" s="6">
        <v>300000</v>
      </c>
      <c r="C12" s="6">
        <v>0</v>
      </c>
      <c r="D12" s="6">
        <f t="shared" si="0"/>
        <v>300000</v>
      </c>
      <c r="E12" s="6">
        <v>0</v>
      </c>
      <c r="F12" s="6">
        <v>0</v>
      </c>
      <c r="G12" s="6">
        <f t="shared" si="1"/>
        <v>300000</v>
      </c>
      <c r="H12" s="4">
        <v>1700</v>
      </c>
    </row>
    <row r="13" spans="1:8" x14ac:dyDescent="0.2">
      <c r="A13" s="21" t="s">
        <v>80</v>
      </c>
      <c r="B13" s="7">
        <f>SUM(B14:B22)</f>
        <v>6088940.0999999996</v>
      </c>
      <c r="C13" s="7">
        <f>SUM(C14:C22)</f>
        <v>605528.4</v>
      </c>
      <c r="D13" s="7">
        <f t="shared" si="0"/>
        <v>6694468.5</v>
      </c>
      <c r="E13" s="7">
        <f>SUM(E14:E22)</f>
        <v>600471.61</v>
      </c>
      <c r="F13" s="7">
        <f>SUM(F14:F22)</f>
        <v>600471.61</v>
      </c>
      <c r="G13" s="7">
        <f t="shared" si="1"/>
        <v>6093996.8899999997</v>
      </c>
      <c r="H13" s="8">
        <v>0</v>
      </c>
    </row>
    <row r="14" spans="1:8" x14ac:dyDescent="0.2">
      <c r="A14" s="20" t="s">
        <v>18</v>
      </c>
      <c r="B14" s="6">
        <v>2418940.1</v>
      </c>
      <c r="C14" s="6">
        <v>692528.4</v>
      </c>
      <c r="D14" s="6">
        <f t="shared" si="0"/>
        <v>3111468.5</v>
      </c>
      <c r="E14" s="6">
        <v>366245.56</v>
      </c>
      <c r="F14" s="6">
        <v>366245.56</v>
      </c>
      <c r="G14" s="6">
        <f t="shared" si="1"/>
        <v>2745222.94</v>
      </c>
      <c r="H14" s="4">
        <v>2100</v>
      </c>
    </row>
    <row r="15" spans="1:8" x14ac:dyDescent="0.2">
      <c r="A15" s="20" t="s">
        <v>19</v>
      </c>
      <c r="B15" s="6">
        <v>178600</v>
      </c>
      <c r="C15" s="6">
        <v>11500</v>
      </c>
      <c r="D15" s="6">
        <f t="shared" si="0"/>
        <v>190100</v>
      </c>
      <c r="E15" s="6">
        <v>47086.69</v>
      </c>
      <c r="F15" s="6">
        <v>47086.69</v>
      </c>
      <c r="G15" s="6">
        <f t="shared" si="1"/>
        <v>143013.31</v>
      </c>
      <c r="H15" s="4">
        <v>2200</v>
      </c>
    </row>
    <row r="16" spans="1:8" x14ac:dyDescent="0.2">
      <c r="A16" s="20" t="s">
        <v>20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4">
        <v>2300</v>
      </c>
    </row>
    <row r="17" spans="1:8" x14ac:dyDescent="0.2">
      <c r="A17" s="20" t="s">
        <v>21</v>
      </c>
      <c r="B17" s="6">
        <v>706000</v>
      </c>
      <c r="C17" s="6">
        <v>-32198.66</v>
      </c>
      <c r="D17" s="6">
        <f t="shared" si="0"/>
        <v>673801.34</v>
      </c>
      <c r="E17" s="6">
        <v>14689.69</v>
      </c>
      <c r="F17" s="6">
        <v>14689.69</v>
      </c>
      <c r="G17" s="6">
        <f t="shared" si="1"/>
        <v>659111.65</v>
      </c>
      <c r="H17" s="4">
        <v>2400</v>
      </c>
    </row>
    <row r="18" spans="1:8" x14ac:dyDescent="0.2">
      <c r="A18" s="20" t="s">
        <v>22</v>
      </c>
      <c r="B18" s="6">
        <v>282400</v>
      </c>
      <c r="C18" s="6">
        <v>0</v>
      </c>
      <c r="D18" s="6">
        <f t="shared" si="0"/>
        <v>282400</v>
      </c>
      <c r="E18" s="6">
        <v>71290.960000000006</v>
      </c>
      <c r="F18" s="6">
        <v>71290.960000000006</v>
      </c>
      <c r="G18" s="6">
        <f t="shared" si="1"/>
        <v>211109.03999999998</v>
      </c>
      <c r="H18" s="4">
        <v>2500</v>
      </c>
    </row>
    <row r="19" spans="1:8" x14ac:dyDescent="0.2">
      <c r="A19" s="20" t="s">
        <v>23</v>
      </c>
      <c r="B19" s="6">
        <v>1194000</v>
      </c>
      <c r="C19" s="6">
        <v>0</v>
      </c>
      <c r="D19" s="6">
        <f t="shared" si="0"/>
        <v>1194000</v>
      </c>
      <c r="E19" s="6">
        <v>30023.94</v>
      </c>
      <c r="F19" s="6">
        <v>30023.94</v>
      </c>
      <c r="G19" s="6">
        <f t="shared" si="1"/>
        <v>1163976.06</v>
      </c>
      <c r="H19" s="4">
        <v>2600</v>
      </c>
    </row>
    <row r="20" spans="1:8" x14ac:dyDescent="0.2">
      <c r="A20" s="20" t="s">
        <v>24</v>
      </c>
      <c r="B20" s="6">
        <v>273000</v>
      </c>
      <c r="C20" s="6">
        <v>-103500</v>
      </c>
      <c r="D20" s="6">
        <f t="shared" si="0"/>
        <v>169500</v>
      </c>
      <c r="E20" s="6">
        <v>0</v>
      </c>
      <c r="F20" s="6">
        <v>0</v>
      </c>
      <c r="G20" s="6">
        <f t="shared" si="1"/>
        <v>169500</v>
      </c>
      <c r="H20" s="4">
        <v>2700</v>
      </c>
    </row>
    <row r="21" spans="1:8" x14ac:dyDescent="0.2">
      <c r="A21" s="20" t="s">
        <v>25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4">
        <v>2800</v>
      </c>
    </row>
    <row r="22" spans="1:8" x14ac:dyDescent="0.2">
      <c r="A22" s="20" t="s">
        <v>26</v>
      </c>
      <c r="B22" s="6">
        <v>1036000</v>
      </c>
      <c r="C22" s="6">
        <v>37198.660000000003</v>
      </c>
      <c r="D22" s="6">
        <f t="shared" si="0"/>
        <v>1073198.6599999999</v>
      </c>
      <c r="E22" s="6">
        <v>71134.77</v>
      </c>
      <c r="F22" s="6">
        <v>71134.77</v>
      </c>
      <c r="G22" s="6">
        <f t="shared" si="1"/>
        <v>1002063.8899999999</v>
      </c>
      <c r="H22" s="4">
        <v>2900</v>
      </c>
    </row>
    <row r="23" spans="1:8" x14ac:dyDescent="0.2">
      <c r="A23" s="21" t="s">
        <v>27</v>
      </c>
      <c r="B23" s="7">
        <f>SUM(B24:B32)</f>
        <v>29522822.049999997</v>
      </c>
      <c r="C23" s="7">
        <f>SUM(C24:C32)</f>
        <v>351960.5</v>
      </c>
      <c r="D23" s="7">
        <f t="shared" si="0"/>
        <v>29874782.549999997</v>
      </c>
      <c r="E23" s="7">
        <f>SUM(E24:E32)</f>
        <v>3764425.45</v>
      </c>
      <c r="F23" s="7">
        <f>SUM(F24:F32)</f>
        <v>3764425.45</v>
      </c>
      <c r="G23" s="7">
        <f t="shared" si="1"/>
        <v>26110357.099999998</v>
      </c>
      <c r="H23" s="8">
        <v>0</v>
      </c>
    </row>
    <row r="24" spans="1:8" x14ac:dyDescent="0.2">
      <c r="A24" s="20" t="s">
        <v>28</v>
      </c>
      <c r="B24" s="6">
        <v>6619969.7999999998</v>
      </c>
      <c r="C24" s="6">
        <v>128760</v>
      </c>
      <c r="D24" s="6">
        <f t="shared" si="0"/>
        <v>6748729.7999999998</v>
      </c>
      <c r="E24" s="6">
        <v>1275050.1100000001</v>
      </c>
      <c r="F24" s="6">
        <v>1275050.1100000001</v>
      </c>
      <c r="G24" s="6">
        <f t="shared" si="1"/>
        <v>5473679.6899999995</v>
      </c>
      <c r="H24" s="4">
        <v>3100</v>
      </c>
    </row>
    <row r="25" spans="1:8" x14ac:dyDescent="0.2">
      <c r="A25" s="20" t="s">
        <v>29</v>
      </c>
      <c r="B25" s="6">
        <v>2020244.42</v>
      </c>
      <c r="C25" s="6">
        <v>14800.5</v>
      </c>
      <c r="D25" s="6">
        <f t="shared" si="0"/>
        <v>2035044.92</v>
      </c>
      <c r="E25" s="6">
        <v>139924.87</v>
      </c>
      <c r="F25" s="6">
        <v>139924.87</v>
      </c>
      <c r="G25" s="6">
        <f t="shared" si="1"/>
        <v>1895120.0499999998</v>
      </c>
      <c r="H25" s="4">
        <v>3200</v>
      </c>
    </row>
    <row r="26" spans="1:8" x14ac:dyDescent="0.2">
      <c r="A26" s="20" t="s">
        <v>30</v>
      </c>
      <c r="B26" s="6">
        <v>7327960.2699999996</v>
      </c>
      <c r="C26" s="6">
        <v>69400</v>
      </c>
      <c r="D26" s="6">
        <f t="shared" si="0"/>
        <v>7397360.2699999996</v>
      </c>
      <c r="E26" s="6">
        <v>551546.92000000004</v>
      </c>
      <c r="F26" s="6">
        <v>551546.92000000004</v>
      </c>
      <c r="G26" s="6">
        <f t="shared" si="1"/>
        <v>6845813.3499999996</v>
      </c>
      <c r="H26" s="4">
        <v>3300</v>
      </c>
    </row>
    <row r="27" spans="1:8" x14ac:dyDescent="0.2">
      <c r="A27" s="20" t="s">
        <v>31</v>
      </c>
      <c r="B27" s="6">
        <v>2121312.2000000002</v>
      </c>
      <c r="C27" s="6">
        <v>0</v>
      </c>
      <c r="D27" s="6">
        <f t="shared" si="0"/>
        <v>2121312.2000000002</v>
      </c>
      <c r="E27" s="6">
        <v>113300.44</v>
      </c>
      <c r="F27" s="6">
        <v>113300.44</v>
      </c>
      <c r="G27" s="6">
        <f t="shared" si="1"/>
        <v>2008011.7600000002</v>
      </c>
      <c r="H27" s="4">
        <v>3400</v>
      </c>
    </row>
    <row r="28" spans="1:8" x14ac:dyDescent="0.2">
      <c r="A28" s="20" t="s">
        <v>32</v>
      </c>
      <c r="B28" s="6">
        <v>6576936.2599999998</v>
      </c>
      <c r="C28" s="6">
        <v>0</v>
      </c>
      <c r="D28" s="6">
        <f t="shared" si="0"/>
        <v>6576936.2599999998</v>
      </c>
      <c r="E28" s="6">
        <v>1147962.6200000001</v>
      </c>
      <c r="F28" s="6">
        <v>1147962.6200000001</v>
      </c>
      <c r="G28" s="6">
        <f t="shared" si="1"/>
        <v>5428973.6399999997</v>
      </c>
      <c r="H28" s="4">
        <v>3500</v>
      </c>
    </row>
    <row r="29" spans="1:8" x14ac:dyDescent="0.2">
      <c r="A29" s="20" t="s">
        <v>33</v>
      </c>
      <c r="B29" s="6">
        <v>510000</v>
      </c>
      <c r="C29" s="6">
        <v>0</v>
      </c>
      <c r="D29" s="6">
        <f t="shared" si="0"/>
        <v>510000</v>
      </c>
      <c r="E29" s="6">
        <v>0</v>
      </c>
      <c r="F29" s="6">
        <v>0</v>
      </c>
      <c r="G29" s="6">
        <f t="shared" si="1"/>
        <v>510000</v>
      </c>
      <c r="H29" s="4">
        <v>3600</v>
      </c>
    </row>
    <row r="30" spans="1:8" x14ac:dyDescent="0.2">
      <c r="A30" s="20" t="s">
        <v>34</v>
      </c>
      <c r="B30" s="6">
        <v>733000.85</v>
      </c>
      <c r="C30" s="6">
        <v>39000</v>
      </c>
      <c r="D30" s="6">
        <f t="shared" si="0"/>
        <v>772000.85</v>
      </c>
      <c r="E30" s="6">
        <v>76611.990000000005</v>
      </c>
      <c r="F30" s="6">
        <v>76611.990000000005</v>
      </c>
      <c r="G30" s="6">
        <f t="shared" si="1"/>
        <v>695388.86</v>
      </c>
      <c r="H30" s="4">
        <v>3700</v>
      </c>
    </row>
    <row r="31" spans="1:8" x14ac:dyDescent="0.2">
      <c r="A31" s="20" t="s">
        <v>35</v>
      </c>
      <c r="B31" s="6">
        <v>2185739</v>
      </c>
      <c r="C31" s="6">
        <v>100000</v>
      </c>
      <c r="D31" s="6">
        <f t="shared" si="0"/>
        <v>2285739</v>
      </c>
      <c r="E31" s="6">
        <v>87660.5</v>
      </c>
      <c r="F31" s="6">
        <v>87660.5</v>
      </c>
      <c r="G31" s="6">
        <f t="shared" si="1"/>
        <v>2198078.5</v>
      </c>
      <c r="H31" s="4">
        <v>3800</v>
      </c>
    </row>
    <row r="32" spans="1:8" x14ac:dyDescent="0.2">
      <c r="A32" s="20" t="s">
        <v>36</v>
      </c>
      <c r="B32" s="6">
        <v>1427659.25</v>
      </c>
      <c r="C32" s="6">
        <v>0</v>
      </c>
      <c r="D32" s="6">
        <f t="shared" si="0"/>
        <v>1427659.25</v>
      </c>
      <c r="E32" s="6">
        <v>372368</v>
      </c>
      <c r="F32" s="6">
        <v>372368</v>
      </c>
      <c r="G32" s="6">
        <f t="shared" si="1"/>
        <v>1055291.25</v>
      </c>
      <c r="H32" s="4">
        <v>3900</v>
      </c>
    </row>
    <row r="33" spans="1:8" x14ac:dyDescent="0.2">
      <c r="A33" s="21" t="s">
        <v>81</v>
      </c>
      <c r="B33" s="7">
        <f>SUM(B34:B42)</f>
        <v>2211360</v>
      </c>
      <c r="C33" s="7">
        <f>SUM(C34:C42)</f>
        <v>37800</v>
      </c>
      <c r="D33" s="7">
        <f t="shared" si="0"/>
        <v>2249160</v>
      </c>
      <c r="E33" s="7">
        <f>SUM(E34:E42)</f>
        <v>415662.68</v>
      </c>
      <c r="F33" s="7">
        <f>SUM(F34:F42)</f>
        <v>415662.68</v>
      </c>
      <c r="G33" s="7">
        <f t="shared" si="1"/>
        <v>1833497.32</v>
      </c>
      <c r="H33" s="8">
        <v>0</v>
      </c>
    </row>
    <row r="34" spans="1:8" x14ac:dyDescent="0.2">
      <c r="A34" s="20" t="s">
        <v>37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4">
        <v>4100</v>
      </c>
    </row>
    <row r="35" spans="1:8" x14ac:dyDescent="0.2">
      <c r="A35" s="20" t="s">
        <v>38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4">
        <v>4200</v>
      </c>
    </row>
    <row r="36" spans="1:8" x14ac:dyDescent="0.2">
      <c r="A36" s="20" t="s">
        <v>39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4">
        <v>4300</v>
      </c>
    </row>
    <row r="37" spans="1:8" x14ac:dyDescent="0.2">
      <c r="A37" s="20" t="s">
        <v>40</v>
      </c>
      <c r="B37" s="6">
        <v>2211360</v>
      </c>
      <c r="C37" s="6">
        <v>37800</v>
      </c>
      <c r="D37" s="6">
        <f t="shared" si="0"/>
        <v>2249160</v>
      </c>
      <c r="E37" s="6">
        <v>415662.68</v>
      </c>
      <c r="F37" s="6">
        <v>415662.68</v>
      </c>
      <c r="G37" s="6">
        <f t="shared" si="1"/>
        <v>1833497.32</v>
      </c>
      <c r="H37" s="4">
        <v>4400</v>
      </c>
    </row>
    <row r="38" spans="1:8" x14ac:dyDescent="0.2">
      <c r="A38" s="20" t="s">
        <v>41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4">
        <v>4500</v>
      </c>
    </row>
    <row r="39" spans="1:8" x14ac:dyDescent="0.2">
      <c r="A39" s="20" t="s">
        <v>42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4">
        <v>4600</v>
      </c>
    </row>
    <row r="40" spans="1:8" x14ac:dyDescent="0.2">
      <c r="A40" s="20" t="s">
        <v>43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4">
        <v>4700</v>
      </c>
    </row>
    <row r="41" spans="1:8" x14ac:dyDescent="0.2">
      <c r="A41" s="20" t="s">
        <v>44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4">
        <v>4800</v>
      </c>
    </row>
    <row r="42" spans="1:8" x14ac:dyDescent="0.2">
      <c r="A42" s="20" t="s">
        <v>45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4">
        <v>4900</v>
      </c>
    </row>
    <row r="43" spans="1:8" x14ac:dyDescent="0.2">
      <c r="A43" s="21" t="s">
        <v>82</v>
      </c>
      <c r="B43" s="7">
        <f>SUM(B44:B52)</f>
        <v>2830000</v>
      </c>
      <c r="C43" s="7">
        <f>SUM(C44:C52)</f>
        <v>1135250.72</v>
      </c>
      <c r="D43" s="7">
        <f t="shared" si="0"/>
        <v>3965250.7199999997</v>
      </c>
      <c r="E43" s="7">
        <f>SUM(E44:E52)</f>
        <v>792926.17999999993</v>
      </c>
      <c r="F43" s="7">
        <f>SUM(F44:F52)</f>
        <v>792926.17999999993</v>
      </c>
      <c r="G43" s="7">
        <f t="shared" si="1"/>
        <v>3172324.54</v>
      </c>
      <c r="H43" s="8">
        <v>0</v>
      </c>
    </row>
    <row r="44" spans="1:8" x14ac:dyDescent="0.2">
      <c r="A44" s="22" t="s">
        <v>46</v>
      </c>
      <c r="B44" s="6">
        <v>2065000</v>
      </c>
      <c r="C44" s="6">
        <v>627200</v>
      </c>
      <c r="D44" s="6">
        <f t="shared" si="0"/>
        <v>2692200</v>
      </c>
      <c r="E44" s="6">
        <v>579739</v>
      </c>
      <c r="F44" s="6">
        <v>579739</v>
      </c>
      <c r="G44" s="6">
        <f t="shared" si="1"/>
        <v>2112461</v>
      </c>
      <c r="H44" s="4">
        <v>5100</v>
      </c>
    </row>
    <row r="45" spans="1:8" x14ac:dyDescent="0.2">
      <c r="A45" s="20" t="s">
        <v>47</v>
      </c>
      <c r="B45" s="6">
        <v>60000</v>
      </c>
      <c r="C45" s="6">
        <v>0</v>
      </c>
      <c r="D45" s="6">
        <f t="shared" si="0"/>
        <v>60000</v>
      </c>
      <c r="E45" s="6">
        <v>0</v>
      </c>
      <c r="F45" s="6">
        <v>0</v>
      </c>
      <c r="G45" s="6">
        <f t="shared" si="1"/>
        <v>60000</v>
      </c>
      <c r="H45" s="4">
        <v>5200</v>
      </c>
    </row>
    <row r="46" spans="1:8" x14ac:dyDescent="0.2">
      <c r="A46" s="20" t="s">
        <v>48</v>
      </c>
      <c r="B46" s="6">
        <v>30000</v>
      </c>
      <c r="C46" s="6">
        <v>309376.26</v>
      </c>
      <c r="D46" s="6">
        <f t="shared" si="0"/>
        <v>339376.26</v>
      </c>
      <c r="E46" s="6">
        <v>19142.38</v>
      </c>
      <c r="F46" s="6">
        <v>19142.38</v>
      </c>
      <c r="G46" s="6">
        <f t="shared" si="1"/>
        <v>320233.88</v>
      </c>
      <c r="H46" s="4">
        <v>5300</v>
      </c>
    </row>
    <row r="47" spans="1:8" x14ac:dyDescent="0.2">
      <c r="A47" s="20" t="s">
        <v>49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4">
        <v>5400</v>
      </c>
    </row>
    <row r="48" spans="1:8" x14ac:dyDescent="0.2">
      <c r="A48" s="20" t="s">
        <v>50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4">
        <v>5500</v>
      </c>
    </row>
    <row r="49" spans="1:8" x14ac:dyDescent="0.2">
      <c r="A49" s="20" t="s">
        <v>51</v>
      </c>
      <c r="B49" s="6">
        <v>675000</v>
      </c>
      <c r="C49" s="6">
        <v>198674.46</v>
      </c>
      <c r="D49" s="6">
        <f t="shared" si="0"/>
        <v>873674.46</v>
      </c>
      <c r="E49" s="6">
        <v>194044.79999999999</v>
      </c>
      <c r="F49" s="6">
        <v>194044.79999999999</v>
      </c>
      <c r="G49" s="6">
        <f t="shared" si="1"/>
        <v>679629.65999999992</v>
      </c>
      <c r="H49" s="4">
        <v>5600</v>
      </c>
    </row>
    <row r="50" spans="1:8" x14ac:dyDescent="0.2">
      <c r="A50" s="20" t="s">
        <v>52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4">
        <v>5700</v>
      </c>
    </row>
    <row r="51" spans="1:8" x14ac:dyDescent="0.2">
      <c r="A51" s="20" t="s">
        <v>53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4">
        <v>5800</v>
      </c>
    </row>
    <row r="52" spans="1:8" x14ac:dyDescent="0.2">
      <c r="A52" s="20" t="s">
        <v>54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4">
        <v>5900</v>
      </c>
    </row>
    <row r="53" spans="1:8" x14ac:dyDescent="0.2">
      <c r="A53" s="21" t="s">
        <v>55</v>
      </c>
      <c r="B53" s="7">
        <f>SUM(B54:B56)</f>
        <v>0</v>
      </c>
      <c r="C53" s="7">
        <f>SUM(C54:C56)</f>
        <v>0</v>
      </c>
      <c r="D53" s="7">
        <f t="shared" si="0"/>
        <v>0</v>
      </c>
      <c r="E53" s="7">
        <f>SUM(E54:E56)</f>
        <v>0</v>
      </c>
      <c r="F53" s="7">
        <f>SUM(F54:F56)</f>
        <v>0</v>
      </c>
      <c r="G53" s="7">
        <f t="shared" si="1"/>
        <v>0</v>
      </c>
      <c r="H53" s="8">
        <v>0</v>
      </c>
    </row>
    <row r="54" spans="1:8" x14ac:dyDescent="0.2">
      <c r="A54" s="20" t="s">
        <v>56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4">
        <v>6100</v>
      </c>
    </row>
    <row r="55" spans="1:8" x14ac:dyDescent="0.2">
      <c r="A55" s="20" t="s">
        <v>57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4">
        <v>6200</v>
      </c>
    </row>
    <row r="56" spans="1:8" x14ac:dyDescent="0.2">
      <c r="A56" s="20" t="s">
        <v>58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4">
        <v>6300</v>
      </c>
    </row>
    <row r="57" spans="1:8" x14ac:dyDescent="0.2">
      <c r="A57" s="21" t="s">
        <v>83</v>
      </c>
      <c r="B57" s="7">
        <f>SUM(B58:B64)</f>
        <v>0</v>
      </c>
      <c r="C57" s="7">
        <f>SUM(C58:C64)</f>
        <v>0</v>
      </c>
      <c r="D57" s="7">
        <f t="shared" si="0"/>
        <v>0</v>
      </c>
      <c r="E57" s="7">
        <f>SUM(E58:E64)</f>
        <v>0</v>
      </c>
      <c r="F57" s="7">
        <f>SUM(F58:F64)</f>
        <v>0</v>
      </c>
      <c r="G57" s="7">
        <f t="shared" si="1"/>
        <v>0</v>
      </c>
      <c r="H57" s="8">
        <v>0</v>
      </c>
    </row>
    <row r="58" spans="1:8" x14ac:dyDescent="0.2">
      <c r="A58" s="20" t="s">
        <v>59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4">
        <v>7100</v>
      </c>
    </row>
    <row r="59" spans="1:8" x14ac:dyDescent="0.2">
      <c r="A59" s="20" t="s">
        <v>60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4">
        <v>7200</v>
      </c>
    </row>
    <row r="60" spans="1:8" x14ac:dyDescent="0.2">
      <c r="A60" s="20" t="s">
        <v>61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4">
        <v>7300</v>
      </c>
    </row>
    <row r="61" spans="1:8" x14ac:dyDescent="0.2">
      <c r="A61" s="20" t="s">
        <v>62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4">
        <v>7400</v>
      </c>
    </row>
    <row r="62" spans="1:8" x14ac:dyDescent="0.2">
      <c r="A62" s="20" t="s">
        <v>63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4">
        <v>7500</v>
      </c>
    </row>
    <row r="63" spans="1:8" x14ac:dyDescent="0.2">
      <c r="A63" s="20" t="s">
        <v>64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4">
        <v>7600</v>
      </c>
    </row>
    <row r="64" spans="1:8" x14ac:dyDescent="0.2">
      <c r="A64" s="20" t="s">
        <v>65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4">
        <v>7900</v>
      </c>
    </row>
    <row r="65" spans="1:8" x14ac:dyDescent="0.2">
      <c r="A65" s="21" t="s">
        <v>84</v>
      </c>
      <c r="B65" s="7">
        <f>SUM(B66:B68)</f>
        <v>0</v>
      </c>
      <c r="C65" s="7">
        <f>SUM(C66:C68)</f>
        <v>0</v>
      </c>
      <c r="D65" s="7">
        <f t="shared" si="0"/>
        <v>0</v>
      </c>
      <c r="E65" s="7">
        <f>SUM(E66:E68)</f>
        <v>0</v>
      </c>
      <c r="F65" s="7">
        <f>SUM(F66:F68)</f>
        <v>0</v>
      </c>
      <c r="G65" s="7">
        <f t="shared" si="1"/>
        <v>0</v>
      </c>
      <c r="H65" s="8">
        <v>0</v>
      </c>
    </row>
    <row r="66" spans="1:8" x14ac:dyDescent="0.2">
      <c r="A66" s="20" t="s">
        <v>66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4">
        <v>8100</v>
      </c>
    </row>
    <row r="67" spans="1:8" x14ac:dyDescent="0.2">
      <c r="A67" s="20" t="s">
        <v>67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4">
        <v>8300</v>
      </c>
    </row>
    <row r="68" spans="1:8" x14ac:dyDescent="0.2">
      <c r="A68" s="20" t="s">
        <v>68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4">
        <v>8500</v>
      </c>
    </row>
    <row r="69" spans="1:8" x14ac:dyDescent="0.2">
      <c r="A69" s="21" t="s">
        <v>69</v>
      </c>
      <c r="B69" s="7">
        <f>SUM(B70:B76)</f>
        <v>0</v>
      </c>
      <c r="C69" s="7">
        <f>SUM(C70:C76)</f>
        <v>0</v>
      </c>
      <c r="D69" s="7">
        <f t="shared" si="0"/>
        <v>0</v>
      </c>
      <c r="E69" s="7">
        <f>SUM(E70:E76)</f>
        <v>0</v>
      </c>
      <c r="F69" s="7">
        <f>SUM(F70:F76)</f>
        <v>0</v>
      </c>
      <c r="G69" s="7">
        <f t="shared" si="1"/>
        <v>0</v>
      </c>
      <c r="H69" s="8">
        <v>0</v>
      </c>
    </row>
    <row r="70" spans="1:8" x14ac:dyDescent="0.2">
      <c r="A70" s="20" t="s">
        <v>70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4">
        <v>9100</v>
      </c>
    </row>
    <row r="71" spans="1:8" x14ac:dyDescent="0.2">
      <c r="A71" s="20" t="s">
        <v>71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4">
        <v>9200</v>
      </c>
    </row>
    <row r="72" spans="1:8" x14ac:dyDescent="0.2">
      <c r="A72" s="20" t="s">
        <v>72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4">
        <v>9300</v>
      </c>
    </row>
    <row r="73" spans="1:8" x14ac:dyDescent="0.2">
      <c r="A73" s="20" t="s">
        <v>73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4">
        <v>9400</v>
      </c>
    </row>
    <row r="74" spans="1:8" x14ac:dyDescent="0.2">
      <c r="A74" s="20" t="s">
        <v>74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4">
        <v>9500</v>
      </c>
    </row>
    <row r="75" spans="1:8" x14ac:dyDescent="0.2">
      <c r="A75" s="20" t="s">
        <v>75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4">
        <v>9600</v>
      </c>
    </row>
    <row r="76" spans="1:8" x14ac:dyDescent="0.2">
      <c r="A76" s="23" t="s">
        <v>76</v>
      </c>
      <c r="B76" s="9">
        <v>0</v>
      </c>
      <c r="C76" s="9">
        <v>0</v>
      </c>
      <c r="D76" s="9">
        <f t="shared" si="2"/>
        <v>0</v>
      </c>
      <c r="E76" s="9">
        <v>0</v>
      </c>
      <c r="F76" s="9">
        <v>0</v>
      </c>
      <c r="G76" s="9">
        <f t="shared" si="3"/>
        <v>0</v>
      </c>
      <c r="H76" s="4">
        <v>9900</v>
      </c>
    </row>
    <row r="77" spans="1:8" x14ac:dyDescent="0.2">
      <c r="A77" s="24" t="s">
        <v>77</v>
      </c>
      <c r="B77" s="10">
        <f t="shared" ref="B77:G77" si="4">SUM(B5+B13+B23+B33+B43+B53+B57+B65+B69)</f>
        <v>129215431.10999998</v>
      </c>
      <c r="C77" s="10">
        <f t="shared" si="4"/>
        <v>2130539.62</v>
      </c>
      <c r="D77" s="10">
        <f t="shared" si="4"/>
        <v>131345970.72999999</v>
      </c>
      <c r="E77" s="10">
        <f t="shared" si="4"/>
        <v>26153702.109999999</v>
      </c>
      <c r="F77" s="10">
        <f t="shared" si="4"/>
        <v>26153702.109999999</v>
      </c>
      <c r="G77" s="10">
        <f t="shared" si="4"/>
        <v>105192268.61999999</v>
      </c>
      <c r="H77" s="11"/>
    </row>
    <row r="78" spans="1:8" x14ac:dyDescent="0.2">
      <c r="H78" s="11"/>
    </row>
    <row r="79" spans="1:8" x14ac:dyDescent="0.2">
      <c r="A79" s="1" t="s">
        <v>78</v>
      </c>
      <c r="H79" s="11"/>
    </row>
    <row r="80" spans="1:8" x14ac:dyDescent="0.2">
      <c r="H80" s="11"/>
    </row>
    <row r="83" spans="1:4" x14ac:dyDescent="0.2">
      <c r="A83" s="12" t="s">
        <v>85</v>
      </c>
      <c r="B83" s="12"/>
      <c r="C83" s="13"/>
      <c r="D83" s="12" t="s">
        <v>86</v>
      </c>
    </row>
    <row r="84" spans="1:4" x14ac:dyDescent="0.2">
      <c r="A84" s="12" t="s">
        <v>87</v>
      </c>
      <c r="B84" s="12"/>
      <c r="C84" s="13"/>
      <c r="D84" s="12" t="s">
        <v>88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5" orientation="landscape" r:id="rId1"/>
  <ignoredErrors>
    <ignoredError sqref="B45:G52 B70:G77 B53:C69 E53:G69 B44:G44 B23:C42 B43:C43 E43:G43 E23:G42 B16:G22 B5:C15 E5:G15" unlockedFormula="1"/>
    <ignoredError sqref="D53:D69 D23:D42 D43 D5:D15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2023-04-28T17:18:21Z</cp:lastPrinted>
  <dcterms:created xsi:type="dcterms:W3CDTF">2023-01-20T20:50:50Z</dcterms:created>
  <dcterms:modified xsi:type="dcterms:W3CDTF">2023-04-28T17:22:58Z</dcterms:modified>
</cp:coreProperties>
</file>