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5-INFORMACION-PRESUPUESTAL\02-EAIF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EAI!$B$1:$H$53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4" l="1"/>
  <c r="E22" i="4" l="1"/>
  <c r="H22" i="4" l="1"/>
  <c r="F31" i="4"/>
  <c r="G31" i="4"/>
  <c r="D31" i="4"/>
  <c r="G21" i="4"/>
  <c r="F21" i="4"/>
  <c r="D21" i="4"/>
  <c r="C21" i="4"/>
  <c r="H38" i="4" l="1"/>
  <c r="H37" i="4" s="1"/>
  <c r="E38" i="4"/>
  <c r="G37" i="4"/>
  <c r="G40" i="4" s="1"/>
  <c r="F37" i="4"/>
  <c r="F40" i="4" s="1"/>
  <c r="E37" i="4"/>
  <c r="D37" i="4"/>
  <c r="D40" i="4" s="1"/>
  <c r="C37" i="4"/>
  <c r="C40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H16" i="4"/>
  <c r="E16" i="4"/>
  <c r="E31" i="4"/>
  <c r="E40" i="4" s="1"/>
  <c r="H31" i="4"/>
  <c r="H40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<sst xmlns="http://schemas.openxmlformats.org/spreadsheetml/2006/main" count="103" uniqueCount="55">
  <si>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</si>
  <si>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</si>
  <si>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</si>
  <si>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</si>
  <si>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</si>
  <si>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</si>
  <si>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</si>
  <si>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</si>
  <si>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</si>
  <si>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</si>
  <si>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</si>
  <si>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</si>
  <si>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</si>
  <si>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</si>
  <si>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</si>
  <si>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</si>
  <si>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</si>
  <si>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</si>
  <si>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</si>
  <si>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</si>
  <si>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</si>
  <si>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</si>
  <si>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</si>
  <si>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</si>
  <si>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</si>
  <si>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</si>
  <si>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</si>
  <si>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</si>
  <si>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</si>
  <si>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</si>
  <si>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</si>
  <si>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</si>
  <si>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</si>
  <si>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</si>
  <si>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</si>
  <si>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</si>
  <si>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</si>
  <si>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</si>
  <si>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</si>
  <si>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</si>
  <si>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</si>
  <si>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</si>
  <si>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</si>
  <si>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</si>
  <si>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</si>
  <si>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</si>
  <si>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</si>
  <si>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</si>
  <si>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</si>
  <si>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</si>
  <si>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POLITÉCNICA DE GUANAJUATO
Estado Analítico de Ingresos
Del 1 de Enero al 31 de Diciembre de 2023</t>
  </si>
  <si>
    <t>Mtro. IGNACIO LÓPEZ VALDOVIDOS.</t>
  </si>
  <si>
    <t>Rector de la Universidad Politécnica de Guanajuato.</t>
  </si>
  <si>
    <t>Secretario Administrativo de la Universidad Politécnica de Guanajuato.</t>
  </si>
  <si>
    <t>LIC. DANIEL RODOLFO TORRES CHONA.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</si>
</sst>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0" borderId="2" xfId="8" applyFont="1" applyFill="1" applyBorder="1" applyAlignment="1" applyProtection="1">
      <alignment horizontal="center" vertical="top" wrapText="1"/>
    </xf>
    <xf numFmtId="0" fontId="14" fillId="0" borderId="2" xfId="8" applyFont="1" applyFill="1" applyBorder="1" applyAlignment="1" applyProtection="1">
      <alignment horizontal="center" vertical="top" wrapText="1"/>
    </xf>
    <xf numFmtId="0" fontId="3" fillId="0" borderId="2" xfId="8" applyFont="1" applyFill="1" applyBorder="1" applyAlignment="1" applyProtection="1">
      <alignment horizontal="left" vertical="top" wrapText="1" indent="1"/>
      <protection locked="0"/>
    </xf>
    <xf numFmtId="0" fontId="7" fillId="0" borderId="2" xfId="8" applyFont="1" applyFill="1" applyBorder="1" applyAlignment="1" applyProtection="1">
      <alignment horizontal="left" vertical="top" wrapText="1" indent="1"/>
      <protection locked="0"/>
    </xf>
    <xf numFmtId="0" fontId="3" fillId="0" borderId="2" xfId="8" applyFont="1" applyFill="1" applyBorder="1" applyAlignment="1" applyProtection="1">
      <alignment vertical="top"/>
      <protection locked="0"/>
    </xf>
    <xf numFmtId="0" fontId="8" fillId="0" borderId="4" xfId="8" applyFont="1" applyFill="1" applyBorder="1" applyAlignment="1" applyProtection="1">
      <alignment horizontal="left" vertical="top" indent="3"/>
      <protection locked="0"/>
    </xf>
    <xf numFmtId="0" fontId="7" fillId="0" borderId="12" xfId="8" applyFont="1" applyFill="1" applyBorder="1" applyAlignment="1" applyProtection="1">
      <alignment vertical="top"/>
      <protection locked="0"/>
    </xf>
    <xf numFmtId="0" fontId="7" fillId="0" borderId="2" xfId="8" applyFont="1" applyFill="1" applyBorder="1" applyAlignment="1" applyProtection="1">
      <alignment horizontal="left" vertical="top" wrapText="1" indent="2"/>
    </xf>
    <xf numFmtId="0" fontId="7" fillId="0" borderId="2" xfId="8" applyFont="1" applyFill="1" applyBorder="1" applyAlignment="1" applyProtection="1">
      <alignment horizontal="left" vertical="top" wrapText="1"/>
    </xf>
    <xf numFmtId="0" fontId="8" fillId="0" borderId="4" xfId="8" applyFont="1" applyFill="1" applyBorder="1" applyAlignment="1" applyProtection="1">
      <alignment horizontal="center" vertical="top" wrapText="1"/>
    </xf>
    <xf numFmtId="0" fontId="0" fillId="0" borderId="2" xfId="0" applyFont="1" applyBorder="1"/>
    <xf numFmtId="0" fontId="3" fillId="0" borderId="14" xfId="8" applyFont="1" applyFill="1" applyBorder="1" applyAlignment="1" applyProtection="1">
      <alignment vertical="top"/>
      <protection locked="0"/>
    </xf>
    <xf numFmtId="0" fontId="0" fillId="0" borderId="2" xfId="8" applyFont="1" applyFill="1" applyBorder="1" applyAlignment="1" applyProtection="1">
      <alignment vertical="top" wrapText="1"/>
      <protection locked="0"/>
    </xf>
    <xf numFmtId="0" fontId="0" fillId="0" borderId="2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center" vertical="top"/>
      <protection locked="0"/>
    </xf>
    <xf numFmtId="0" fontId="13" fillId="0" borderId="13" xfId="0" applyFont="1" applyBorder="1" applyAlignment="1">
      <alignment vertical="center"/>
    </xf>
    <xf numFmtId="0" fontId="3" fillId="0" borderId="11" xfId="8" applyFont="1" applyFill="1" applyBorder="1" applyAlignment="1" applyProtection="1">
      <alignment vertical="top"/>
      <protection locked="0"/>
    </xf>
    <xf numFmtId="0" fontId="3" fillId="0" borderId="15" xfId="8" applyFont="1" applyFill="1" applyBorder="1" applyAlignment="1" applyProtection="1">
      <alignment vertical="top"/>
      <protection locked="0"/>
    </xf>
    <xf numFmtId="0" fontId="14" fillId="0" borderId="0" xfId="8" applyFont="1" applyFill="1" applyBorder="1" applyAlignment="1" applyProtection="1">
      <alignment horizontal="center" vertical="top" wrapText="1"/>
    </xf>
    <xf numFmtId="0" fontId="8" fillId="0" borderId="0" xfId="8" applyFont="1" applyFill="1" applyBorder="1" applyAlignment="1" applyProtection="1">
      <alignment horizontal="center" vertical="top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12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1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0" fillId="0" borderId="2" xfId="8" applyFont="1" applyFill="1" applyBorder="1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0" fillId="0" borderId="14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showGridLines="0" tabSelected="1" topLeftCell="B1" zoomScaleNormal="100" workbookViewId="0">
      <selection activeCell="E31" sqref="E31"/>
    </sheetView>
  </sheetViews>
  <sheetFormatPr baseColWidth="10" defaultColWidth="12" defaultRowHeight="11.25" x14ac:dyDescent="0.2"/>
  <cols>
    <col min="1" max="1" width="12" style="2"/>
    <col min="2" max="2" width="45.5" style="2" customWidth="1"/>
    <col min="3" max="3" width="14" style="2" customWidth="1"/>
    <col min="4" max="4" width="18.1640625" style="2" customWidth="1"/>
    <col min="5" max="5" width="15" style="2" customWidth="1"/>
    <col min="6" max="6" width="15.1640625" style="2" customWidth="1"/>
    <col min="7" max="7" width="14.6640625" style="2" customWidth="1"/>
    <col min="8" max="8" width="15.6640625" style="2" customWidth="1"/>
    <col min="9" max="16384" width="12" style="2"/>
  </cols>
  <sheetData>
    <row r="1" spans="2:9" s="3" customFormat="1" ht="39.950000000000003" customHeight="1" x14ac:dyDescent="0.2">
      <c r="B1" s="47" t="s">
        <v>50</v>
      </c>
      <c r="C1" s="48"/>
      <c r="D1" s="48"/>
      <c r="E1" s="48"/>
      <c r="F1" s="48"/>
      <c r="G1" s="48"/>
      <c r="H1" s="49"/>
    </row>
    <row r="2" spans="2:9" s="3" customFormat="1" x14ac:dyDescent="0.2">
      <c r="B2" s="50" t="s">
        <v>14</v>
      </c>
      <c r="C2" s="48" t="s">
        <v>22</v>
      </c>
      <c r="D2" s="48"/>
      <c r="E2" s="48"/>
      <c r="F2" s="48"/>
      <c r="G2" s="48"/>
      <c r="H2" s="59" t="s">
        <v>19</v>
      </c>
    </row>
    <row r="3" spans="2:9" s="1" customFormat="1" ht="24.95" customHeight="1" x14ac:dyDescent="0.2">
      <c r="B3" s="5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2:9" s="1" customFormat="1" x14ac:dyDescent="0.2">
      <c r="B4" s="5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2:9" x14ac:dyDescent="0.2">
      <c r="B5" s="29" t="s">
        <v>0</v>
      </c>
      <c r="C5" s="12">
        <v>0</v>
      </c>
      <c r="D5" s="12">
        <v>0</v>
      </c>
      <c r="E5" s="12">
        <f>C5+D5</f>
        <v>0</v>
      </c>
      <c r="F5" s="12">
        <v>0</v>
      </c>
      <c r="G5" s="12">
        <v>0</v>
      </c>
      <c r="H5" s="12">
        <f>G5-C5</f>
        <v>0</v>
      </c>
      <c r="I5" s="24" t="s">
        <v>37</v>
      </c>
    </row>
    <row r="6" spans="2:9" x14ac:dyDescent="0.2">
      <c r="B6" s="30" t="s">
        <v>1</v>
      </c>
      <c r="C6" s="13">
        <v>0</v>
      </c>
      <c r="D6" s="13">
        <v>0</v>
      </c>
      <c r="E6" s="13">
        <f t="shared" ref="E6:E9" si="0">C6+D6</f>
        <v>0</v>
      </c>
      <c r="F6" s="13">
        <v>0</v>
      </c>
      <c r="G6" s="13">
        <v>0</v>
      </c>
      <c r="H6" s="13">
        <f t="shared" ref="H6:H9" si="1">G6-C6</f>
        <v>0</v>
      </c>
      <c r="I6" s="24" t="s">
        <v>47</v>
      </c>
    </row>
    <row r="7" spans="2:9" x14ac:dyDescent="0.2">
      <c r="B7" s="29" t="s">
        <v>2</v>
      </c>
      <c r="C7" s="13">
        <v>0</v>
      </c>
      <c r="D7" s="13">
        <v>0</v>
      </c>
      <c r="E7" s="13">
        <f t="shared" si="0"/>
        <v>0</v>
      </c>
      <c r="F7" s="13">
        <v>0</v>
      </c>
      <c r="G7" s="13">
        <v>0</v>
      </c>
      <c r="H7" s="13">
        <f t="shared" si="1"/>
        <v>0</v>
      </c>
      <c r="I7" s="24" t="s">
        <v>38</v>
      </c>
    </row>
    <row r="8" spans="2:9" x14ac:dyDescent="0.2">
      <c r="B8" s="29" t="s">
        <v>3</v>
      </c>
      <c r="C8" s="13">
        <v>0</v>
      </c>
      <c r="D8" s="13">
        <v>0</v>
      </c>
      <c r="E8" s="13">
        <f t="shared" si="0"/>
        <v>0</v>
      </c>
      <c r="F8" s="13">
        <v>0</v>
      </c>
      <c r="G8" s="13">
        <v>0</v>
      </c>
      <c r="H8" s="13">
        <f t="shared" si="1"/>
        <v>0</v>
      </c>
      <c r="I8" s="24" t="s">
        <v>39</v>
      </c>
    </row>
    <row r="9" spans="2:9" x14ac:dyDescent="0.2">
      <c r="B9" s="29" t="s">
        <v>4</v>
      </c>
      <c r="C9" s="13">
        <v>0</v>
      </c>
      <c r="D9" s="13">
        <v>0</v>
      </c>
      <c r="E9" s="13">
        <f t="shared" si="0"/>
        <v>0</v>
      </c>
      <c r="F9" s="13">
        <v>0</v>
      </c>
      <c r="G9" s="13">
        <v>0</v>
      </c>
      <c r="H9" s="13">
        <f t="shared" si="1"/>
        <v>0</v>
      </c>
      <c r="I9" s="24" t="s">
        <v>40</v>
      </c>
    </row>
    <row r="10" spans="2:9" x14ac:dyDescent="0.2">
      <c r="B10" s="30" t="s">
        <v>5</v>
      </c>
      <c r="C10" s="13">
        <v>0</v>
      </c>
      <c r="D10" s="13">
        <v>0</v>
      </c>
      <c r="E10" s="13">
        <f t="shared" ref="E10:E13" si="2">C10+D10</f>
        <v>0</v>
      </c>
      <c r="F10" s="13">
        <v>0</v>
      </c>
      <c r="G10" s="13">
        <v>0</v>
      </c>
      <c r="H10" s="13">
        <f t="shared" ref="H10:H13" si="3">G10-C10</f>
        <v>0</v>
      </c>
      <c r="I10" s="24" t="s">
        <v>41</v>
      </c>
    </row>
    <row r="11" spans="2:9" ht="23.25" customHeight="1" x14ac:dyDescent="0.2">
      <c r="B11" s="29" t="s">
        <v>24</v>
      </c>
      <c r="C11" s="13">
        <v>24179033</v>
      </c>
      <c r="D11" s="13">
        <v>6068662.3799999999</v>
      </c>
      <c r="E11" s="13">
        <f t="shared" si="2"/>
        <v>30247695.379999999</v>
      </c>
      <c r="F11" s="13">
        <v>26913174.449999999</v>
      </c>
      <c r="G11" s="13">
        <v>26913174.449999999</v>
      </c>
      <c r="H11" s="13">
        <f t="shared" si="3"/>
        <v>2734141.4499999993</v>
      </c>
      <c r="I11" s="24" t="s">
        <v>42</v>
      </c>
    </row>
    <row r="12" spans="2:9" ht="33.75" x14ac:dyDescent="0.2">
      <c r="B12" s="29" t="s">
        <v>25</v>
      </c>
      <c r="C12" s="13">
        <v>39663118</v>
      </c>
      <c r="D12" s="13">
        <v>21226555.219999999</v>
      </c>
      <c r="E12" s="13">
        <f t="shared" si="2"/>
        <v>60889673.219999999</v>
      </c>
      <c r="F12" s="13">
        <v>60889673.219999999</v>
      </c>
      <c r="G12" s="13">
        <v>60889673.219999999</v>
      </c>
      <c r="H12" s="13">
        <f t="shared" si="3"/>
        <v>21226555.219999999</v>
      </c>
      <c r="I12" s="24" t="s">
        <v>43</v>
      </c>
    </row>
    <row r="13" spans="2:9" ht="22.5" x14ac:dyDescent="0.2">
      <c r="B13" s="29" t="s">
        <v>26</v>
      </c>
      <c r="C13" s="13">
        <v>65373280.109999999</v>
      </c>
      <c r="D13" s="13">
        <v>23924313.559999999</v>
      </c>
      <c r="E13" s="13">
        <f t="shared" si="2"/>
        <v>89297593.670000002</v>
      </c>
      <c r="F13" s="13">
        <v>89297593.670000002</v>
      </c>
      <c r="G13" s="13">
        <v>89297593.670000002</v>
      </c>
      <c r="H13" s="13">
        <f t="shared" si="3"/>
        <v>23924313.560000002</v>
      </c>
      <c r="I13" s="24" t="s">
        <v>44</v>
      </c>
    </row>
    <row r="14" spans="2:9" x14ac:dyDescent="0.2">
      <c r="B14" s="29" t="s">
        <v>6</v>
      </c>
      <c r="C14" s="13">
        <v>0</v>
      </c>
      <c r="D14" s="13">
        <v>0</v>
      </c>
      <c r="E14" s="13">
        <f t="shared" ref="E14" si="4">C14+D14</f>
        <v>0</v>
      </c>
      <c r="F14" s="13">
        <v>0</v>
      </c>
      <c r="G14" s="13">
        <v>0</v>
      </c>
      <c r="H14" s="13">
        <f t="shared" ref="H14" si="5">G14-C14</f>
        <v>0</v>
      </c>
      <c r="I14" s="24" t="s">
        <v>45</v>
      </c>
    </row>
    <row r="15" spans="2:9" x14ac:dyDescent="0.2">
      <c r="B15" s="31"/>
      <c r="C15" s="11"/>
      <c r="D15" s="11"/>
      <c r="E15" s="11"/>
      <c r="F15" s="11"/>
      <c r="G15" s="11"/>
      <c r="H15" s="11"/>
      <c r="I15" s="24" t="s">
        <v>46</v>
      </c>
    </row>
    <row r="16" spans="2:9" x14ac:dyDescent="0.2">
      <c r="B16" s="32" t="s">
        <v>13</v>
      </c>
      <c r="C16" s="14">
        <f>SUM(C5:C14)</f>
        <v>129215431.11</v>
      </c>
      <c r="D16" s="14">
        <f t="shared" ref="D16:H16" si="6">SUM(D5:D14)</f>
        <v>51219531.159999996</v>
      </c>
      <c r="E16" s="14">
        <f t="shared" si="6"/>
        <v>180434962.26999998</v>
      </c>
      <c r="F16" s="14">
        <f t="shared" si="6"/>
        <v>177100441.34</v>
      </c>
      <c r="G16" s="9">
        <f t="shared" si="6"/>
        <v>177100441.34</v>
      </c>
      <c r="H16" s="10">
        <f t="shared" si="6"/>
        <v>47885010.230000004</v>
      </c>
      <c r="I16" s="24" t="s">
        <v>46</v>
      </c>
    </row>
    <row r="17" spans="2:9" x14ac:dyDescent="0.2">
      <c r="B17" s="33"/>
      <c r="C17" s="19"/>
      <c r="D17" s="19"/>
      <c r="E17" s="22"/>
      <c r="F17" s="20" t="s">
        <v>21</v>
      </c>
      <c r="G17" s="23"/>
      <c r="H17" s="18"/>
      <c r="I17" s="24" t="s">
        <v>46</v>
      </c>
    </row>
    <row r="18" spans="2:9" ht="10.15" customHeight="1" x14ac:dyDescent="0.2">
      <c r="B18" s="53" t="s">
        <v>23</v>
      </c>
      <c r="C18" s="48" t="s">
        <v>22</v>
      </c>
      <c r="D18" s="48"/>
      <c r="E18" s="48"/>
      <c r="F18" s="48"/>
      <c r="G18" s="48"/>
      <c r="H18" s="59" t="s">
        <v>19</v>
      </c>
      <c r="I18" s="24" t="s">
        <v>46</v>
      </c>
    </row>
    <row r="19" spans="2:9" ht="22.5" x14ac:dyDescent="0.2">
      <c r="B19" s="5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24" t="s">
        <v>46</v>
      </c>
    </row>
    <row r="20" spans="2:9" x14ac:dyDescent="0.2">
      <c r="B20" s="5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24" t="s">
        <v>46</v>
      </c>
    </row>
    <row r="21" spans="2:9" x14ac:dyDescent="0.2">
      <c r="B21" s="25" t="s">
        <v>27</v>
      </c>
      <c r="C21" s="15">
        <f t="shared" ref="C21:H21" si="7">SUM(C22+C23+C24+C25+C26+C27+C28+C29)</f>
        <v>0</v>
      </c>
      <c r="D21" s="15">
        <f t="shared" si="7"/>
        <v>0</v>
      </c>
      <c r="E21" s="15">
        <f t="shared" si="7"/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24" t="s">
        <v>46</v>
      </c>
    </row>
    <row r="22" spans="2:9" x14ac:dyDescent="0.2">
      <c r="B22" s="34" t="s">
        <v>0</v>
      </c>
      <c r="C22" s="16">
        <v>0</v>
      </c>
      <c r="D22" s="16">
        <v>0</v>
      </c>
      <c r="E22" s="16">
        <f t="shared" ref="E22:E25" si="8">C22+D22</f>
        <v>0</v>
      </c>
      <c r="F22" s="16">
        <v>0</v>
      </c>
      <c r="G22" s="16">
        <v>0</v>
      </c>
      <c r="H22" s="16">
        <f t="shared" ref="H22:H25" si="9">G22-C22</f>
        <v>0</v>
      </c>
      <c r="I22" s="24" t="s">
        <v>37</v>
      </c>
    </row>
    <row r="23" spans="2:9" x14ac:dyDescent="0.2">
      <c r="B23" s="34" t="s">
        <v>1</v>
      </c>
      <c r="C23" s="16">
        <v>0</v>
      </c>
      <c r="D23" s="16">
        <v>0</v>
      </c>
      <c r="E23" s="16">
        <f t="shared" si="8"/>
        <v>0</v>
      </c>
      <c r="F23" s="16">
        <v>0</v>
      </c>
      <c r="G23" s="16">
        <v>0</v>
      </c>
      <c r="H23" s="16">
        <f t="shared" si="9"/>
        <v>0</v>
      </c>
      <c r="I23" s="24" t="s">
        <v>47</v>
      </c>
    </row>
    <row r="24" spans="2:9" x14ac:dyDescent="0.2">
      <c r="B24" s="34" t="s">
        <v>2</v>
      </c>
      <c r="C24" s="16">
        <v>0</v>
      </c>
      <c r="D24" s="16">
        <v>0</v>
      </c>
      <c r="E24" s="16">
        <f t="shared" si="8"/>
        <v>0</v>
      </c>
      <c r="F24" s="16">
        <v>0</v>
      </c>
      <c r="G24" s="16">
        <v>0</v>
      </c>
      <c r="H24" s="16">
        <f t="shared" si="9"/>
        <v>0</v>
      </c>
      <c r="I24" s="24" t="s">
        <v>38</v>
      </c>
    </row>
    <row r="25" spans="2:9" x14ac:dyDescent="0.2">
      <c r="B25" s="34" t="s">
        <v>3</v>
      </c>
      <c r="C25" s="16">
        <v>0</v>
      </c>
      <c r="D25" s="16">
        <v>0</v>
      </c>
      <c r="E25" s="16">
        <f t="shared" si="8"/>
        <v>0</v>
      </c>
      <c r="F25" s="16">
        <v>0</v>
      </c>
      <c r="G25" s="16">
        <v>0</v>
      </c>
      <c r="H25" s="16">
        <f t="shared" si="9"/>
        <v>0</v>
      </c>
      <c r="I25" s="24" t="s">
        <v>39</v>
      </c>
    </row>
    <row r="26" spans="2:9" x14ac:dyDescent="0.2">
      <c r="B26" s="34" t="s">
        <v>28</v>
      </c>
      <c r="C26" s="16">
        <v>0</v>
      </c>
      <c r="D26" s="16">
        <v>0</v>
      </c>
      <c r="E26" s="16">
        <f t="shared" ref="E26" si="10">C26+D26</f>
        <v>0</v>
      </c>
      <c r="F26" s="16">
        <v>0</v>
      </c>
      <c r="G26" s="16">
        <v>0</v>
      </c>
      <c r="H26" s="16">
        <f t="shared" ref="H26" si="11">G26-C26</f>
        <v>0</v>
      </c>
      <c r="I26" s="24" t="s">
        <v>40</v>
      </c>
    </row>
    <row r="27" spans="2:9" x14ac:dyDescent="0.2">
      <c r="B27" s="34" t="s">
        <v>29</v>
      </c>
      <c r="C27" s="16">
        <v>0</v>
      </c>
      <c r="D27" s="16">
        <v>0</v>
      </c>
      <c r="E27" s="16">
        <f t="shared" ref="E27:E29" si="12">C27+D27</f>
        <v>0</v>
      </c>
      <c r="F27" s="16">
        <v>0</v>
      </c>
      <c r="G27" s="16">
        <v>0</v>
      </c>
      <c r="H27" s="16">
        <f t="shared" ref="H27:H29" si="13">G27-C27</f>
        <v>0</v>
      </c>
      <c r="I27" s="24" t="s">
        <v>41</v>
      </c>
    </row>
    <row r="28" spans="2:9" ht="33.75" x14ac:dyDescent="0.2">
      <c r="B28" s="34" t="s">
        <v>30</v>
      </c>
      <c r="C28" s="16">
        <v>0</v>
      </c>
      <c r="D28" s="16">
        <v>0</v>
      </c>
      <c r="E28" s="16">
        <f t="shared" si="12"/>
        <v>0</v>
      </c>
      <c r="F28" s="16">
        <v>0</v>
      </c>
      <c r="G28" s="16">
        <v>0</v>
      </c>
      <c r="H28" s="16">
        <f t="shared" si="13"/>
        <v>0</v>
      </c>
      <c r="I28" s="24" t="s">
        <v>43</v>
      </c>
    </row>
    <row r="29" spans="2:9" ht="22.5" x14ac:dyDescent="0.2">
      <c r="B29" s="34" t="s">
        <v>26</v>
      </c>
      <c r="C29" s="16">
        <v>0</v>
      </c>
      <c r="D29" s="16">
        <v>0</v>
      </c>
      <c r="E29" s="16">
        <f t="shared" si="12"/>
        <v>0</v>
      </c>
      <c r="F29" s="16">
        <v>0</v>
      </c>
      <c r="G29" s="16">
        <v>0</v>
      </c>
      <c r="H29" s="16">
        <f t="shared" si="13"/>
        <v>0</v>
      </c>
      <c r="I29" s="24" t="s">
        <v>44</v>
      </c>
    </row>
    <row r="30" spans="2:9" x14ac:dyDescent="0.2">
      <c r="B30" s="35"/>
      <c r="C30" s="16"/>
      <c r="D30" s="16"/>
      <c r="E30" s="16"/>
      <c r="F30" s="16"/>
      <c r="G30" s="16"/>
      <c r="H30" s="16"/>
      <c r="I30" s="24" t="s">
        <v>46</v>
      </c>
    </row>
    <row r="31" spans="2:9" ht="48" customHeight="1" x14ac:dyDescent="0.2">
      <c r="B31" s="26" t="s">
        <v>48</v>
      </c>
      <c r="C31" s="17">
        <f>SUM(C32:C35)</f>
        <v>89552313.109999999</v>
      </c>
      <c r="D31" s="17">
        <f t="shared" ref="C31:H31" si="14">SUM(D32:D35)</f>
        <v>29992975.939999998</v>
      </c>
      <c r="E31" s="17">
        <f t="shared" si="14"/>
        <v>119545289.05</v>
      </c>
      <c r="F31" s="17">
        <f t="shared" si="14"/>
        <v>116210768.12</v>
      </c>
      <c r="G31" s="17">
        <f t="shared" si="14"/>
        <v>116210768.12</v>
      </c>
      <c r="H31" s="17">
        <f t="shared" si="14"/>
        <v>26658455.010000002</v>
      </c>
      <c r="I31" s="24" t="s">
        <v>46</v>
      </c>
    </row>
    <row r="32" spans="2:9" x14ac:dyDescent="0.2">
      <c r="B32" s="34" t="s">
        <v>1</v>
      </c>
      <c r="C32" s="16">
        <v>0</v>
      </c>
      <c r="D32" s="16">
        <v>0</v>
      </c>
      <c r="E32" s="16">
        <f>C32+D32</f>
        <v>0</v>
      </c>
      <c r="F32" s="16">
        <v>0</v>
      </c>
      <c r="G32" s="16">
        <v>0</v>
      </c>
      <c r="H32" s="16">
        <f>G32-C32</f>
        <v>0</v>
      </c>
      <c r="I32" s="24" t="s">
        <v>47</v>
      </c>
    </row>
    <row r="33" spans="2:9" x14ac:dyDescent="0.2">
      <c r="B33" s="34" t="s">
        <v>31</v>
      </c>
      <c r="C33" s="16">
        <v>0</v>
      </c>
      <c r="D33" s="16">
        <v>0</v>
      </c>
      <c r="E33" s="16">
        <f>C33+D33</f>
        <v>0</v>
      </c>
      <c r="F33" s="16">
        <v>0</v>
      </c>
      <c r="G33" s="16">
        <v>0</v>
      </c>
      <c r="H33" s="16">
        <f t="shared" ref="H33:H34" si="15">G33-C33</f>
        <v>0</v>
      </c>
      <c r="I33" s="24" t="s">
        <v>40</v>
      </c>
    </row>
    <row r="34" spans="2:9" ht="22.5" x14ac:dyDescent="0.2">
      <c r="B34" s="34" t="s">
        <v>32</v>
      </c>
      <c r="C34" s="16">
        <v>24179033</v>
      </c>
      <c r="D34" s="16">
        <v>6068662.3799999999</v>
      </c>
      <c r="E34" s="16">
        <f>C34+D34</f>
        <v>30247695.379999999</v>
      </c>
      <c r="F34" s="16">
        <v>26913174.449999999</v>
      </c>
      <c r="G34" s="16">
        <v>26913174.449999999</v>
      </c>
      <c r="H34" s="16">
        <f t="shared" si="15"/>
        <v>2734141.4499999993</v>
      </c>
      <c r="I34" s="24" t="s">
        <v>42</v>
      </c>
    </row>
    <row r="35" spans="2:9" ht="22.5" x14ac:dyDescent="0.2">
      <c r="B35" s="34" t="s">
        <v>26</v>
      </c>
      <c r="C35" s="16">
        <v>65373280.109999999</v>
      </c>
      <c r="D35" s="16">
        <v>23924313.559999999</v>
      </c>
      <c r="E35" s="16">
        <f>C35+D35</f>
        <v>89297593.670000002</v>
      </c>
      <c r="F35" s="16">
        <v>89297593.670000002</v>
      </c>
      <c r="G35" s="16">
        <v>89297593.670000002</v>
      </c>
      <c r="H35" s="16">
        <f t="shared" ref="H35" si="16">G35-C35</f>
        <v>23924313.560000002</v>
      </c>
      <c r="I35" s="24" t="s">
        <v>44</v>
      </c>
    </row>
    <row r="36" spans="2:9" x14ac:dyDescent="0.2">
      <c r="B36" s="35"/>
      <c r="C36" s="16"/>
      <c r="D36" s="16"/>
      <c r="E36" s="16"/>
      <c r="F36" s="16"/>
      <c r="G36" s="16"/>
      <c r="H36" s="16"/>
      <c r="I36" s="24" t="s">
        <v>46</v>
      </c>
    </row>
    <row r="37" spans="2:9" x14ac:dyDescent="0.2">
      <c r="B37" s="25" t="s">
        <v>33</v>
      </c>
      <c r="C37" s="17">
        <f t="shared" ref="C37:H37" si="17">SUM(C38)</f>
        <v>0</v>
      </c>
      <c r="D37" s="17">
        <f t="shared" si="17"/>
        <v>0</v>
      </c>
      <c r="E37" s="17">
        <f t="shared" si="17"/>
        <v>0</v>
      </c>
      <c r="F37" s="17">
        <f t="shared" si="17"/>
        <v>0</v>
      </c>
      <c r="G37" s="17">
        <f t="shared" si="17"/>
        <v>0</v>
      </c>
      <c r="H37" s="17">
        <f t="shared" si="17"/>
        <v>0</v>
      </c>
      <c r="I37" s="24" t="s">
        <v>46</v>
      </c>
    </row>
    <row r="38" spans="2:9" x14ac:dyDescent="0.2">
      <c r="B38" s="34" t="s">
        <v>6</v>
      </c>
      <c r="C38" s="16">
        <v>0</v>
      </c>
      <c r="D38" s="16">
        <v>0</v>
      </c>
      <c r="E38" s="16">
        <f>C38+D38</f>
        <v>0</v>
      </c>
      <c r="F38" s="16">
        <v>0</v>
      </c>
      <c r="G38" s="16">
        <v>0</v>
      </c>
      <c r="H38" s="16">
        <f>G38-C38</f>
        <v>0</v>
      </c>
      <c r="I38" s="24" t="s">
        <v>45</v>
      </c>
    </row>
    <row r="39" spans="2:9" x14ac:dyDescent="0.2">
      <c r="B39" s="34"/>
      <c r="C39" s="16"/>
      <c r="D39" s="16"/>
      <c r="E39" s="16"/>
      <c r="F39" s="16"/>
      <c r="G39" s="16"/>
      <c r="H39" s="16"/>
      <c r="I39" s="24"/>
    </row>
    <row r="40" spans="2:9" x14ac:dyDescent="0.2">
      <c r="B40" s="36" t="s">
        <v>13</v>
      </c>
      <c r="C40" s="14">
        <f>SUM(C37+C31+C21)</f>
        <v>89552313.109999999</v>
      </c>
      <c r="D40" s="14">
        <f t="shared" ref="D40:H40" si="18">SUM(D37+D31+D21)</f>
        <v>29992975.939999998</v>
      </c>
      <c r="E40" s="14">
        <f t="shared" si="18"/>
        <v>119545289.05</v>
      </c>
      <c r="F40" s="14">
        <f t="shared" si="18"/>
        <v>116210768.12</v>
      </c>
      <c r="G40" s="14">
        <f t="shared" si="18"/>
        <v>116210768.12</v>
      </c>
      <c r="H40" s="10">
        <f t="shared" si="18"/>
        <v>26658455.010000002</v>
      </c>
      <c r="I40" s="24" t="s">
        <v>46</v>
      </c>
    </row>
    <row r="41" spans="2:9" x14ac:dyDescent="0.2">
      <c r="B41" s="33"/>
      <c r="C41" s="19"/>
      <c r="D41" s="19"/>
      <c r="E41" s="19"/>
      <c r="F41" s="20" t="s">
        <v>21</v>
      </c>
      <c r="G41" s="21"/>
      <c r="H41" s="18"/>
      <c r="I41" s="24" t="s">
        <v>46</v>
      </c>
    </row>
    <row r="42" spans="2:9" x14ac:dyDescent="0.2">
      <c r="B42" s="37" t="s">
        <v>49</v>
      </c>
      <c r="H42" s="38"/>
    </row>
    <row r="43" spans="2:9" ht="22.5" x14ac:dyDescent="0.2">
      <c r="B43" s="39" t="s">
        <v>34</v>
      </c>
      <c r="H43" s="38"/>
    </row>
    <row r="44" spans="2:9" x14ac:dyDescent="0.2">
      <c r="B44" s="40" t="s">
        <v>35</v>
      </c>
      <c r="H44" s="38"/>
    </row>
    <row r="45" spans="2:9" ht="50.25" customHeight="1" x14ac:dyDescent="0.2">
      <c r="B45" s="56" t="s">
        <v>36</v>
      </c>
      <c r="C45" s="57"/>
      <c r="D45" s="57"/>
      <c r="E45" s="57"/>
      <c r="F45" s="57"/>
      <c r="G45" s="57"/>
      <c r="H45" s="58"/>
    </row>
    <row r="46" spans="2:9" x14ac:dyDescent="0.2">
      <c r="B46" s="31"/>
      <c r="H46" s="38"/>
    </row>
    <row r="47" spans="2:9" x14ac:dyDescent="0.2">
      <c r="B47" s="31"/>
      <c r="H47" s="38"/>
    </row>
    <row r="48" spans="2:9" x14ac:dyDescent="0.2">
      <c r="B48" s="31"/>
      <c r="H48" s="38"/>
    </row>
    <row r="49" spans="2:8" x14ac:dyDescent="0.2">
      <c r="B49" s="31"/>
      <c r="H49" s="38"/>
    </row>
    <row r="50" spans="2:8" x14ac:dyDescent="0.2">
      <c r="B50" s="41"/>
      <c r="H50" s="38"/>
    </row>
    <row r="51" spans="2:8" ht="11.25" customHeight="1" x14ac:dyDescent="0.2">
      <c r="B51" s="28" t="s">
        <v>51</v>
      </c>
      <c r="D51" s="45" t="s">
        <v>54</v>
      </c>
      <c r="E51" s="45"/>
      <c r="F51" s="45"/>
      <c r="H51" s="38"/>
    </row>
    <row r="52" spans="2:8" ht="11.25" customHeight="1" x14ac:dyDescent="0.2">
      <c r="B52" s="27" t="s">
        <v>52</v>
      </c>
      <c r="D52" s="46" t="s">
        <v>53</v>
      </c>
      <c r="E52" s="46"/>
      <c r="F52" s="46"/>
      <c r="H52" s="38"/>
    </row>
    <row r="53" spans="2:8" ht="15" x14ac:dyDescent="0.2">
      <c r="B53" s="42"/>
      <c r="C53" s="43"/>
      <c r="D53" s="43"/>
      <c r="E53" s="43"/>
      <c r="F53" s="43"/>
      <c r="G53" s="43"/>
      <c r="H53" s="44"/>
    </row>
  </sheetData>
  <sheetProtection formatCells="0" formatColumns="0" formatRows="0" insertRows="0" autoFilter="0"/>
  <mergeCells count="10">
    <mergeCell ref="D51:F51"/>
    <mergeCell ref="D52:F52"/>
    <mergeCell ref="B1:H1"/>
    <mergeCell ref="B2:B4"/>
    <mergeCell ref="B18:B20"/>
    <mergeCell ref="B45:H45"/>
    <mergeCell ref="C2:G2"/>
    <mergeCell ref="H2:H3"/>
    <mergeCell ref="C18:G18"/>
    <mergeCell ref="H18:H19"/>
  </mergeCells>
  <pageMargins left="0.70866141732283472" right="0.70866141732283472" top="1.5354330708661419" bottom="0.74803149606299213" header="0.31496062992125984" footer="0.31496062992125984"/>
  <pageSetup paperSize="9" scale="78" orientation="portrait" r:id="rId1"/>
  <ignoredErrors>
    <ignoredError sqref="C20:G20 C4:G4 I40:I41 I5:I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2024-02-06T20:35:52Z</cp:lastPrinted>
  <dcterms:created xsi:type="dcterms:W3CDTF">2012-12-11T20:48:19Z</dcterms:created>
  <dcterms:modified xsi:type="dcterms:W3CDTF">2024-02-06T20:36:03Z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