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ocuments\2023 PILI\UPG 2023\ESTADOS FINANCIEROS\3er. trim 2023\SIRET\SIRET 3ER. TRIM. 2023\"/>
    </mc:Choice>
  </mc:AlternateContent>
  <bookViews>
    <workbookView xWindow="0" yWindow="0" windowWidth="28800" windowHeight="11730"/>
  </bookViews>
  <sheets>
    <sheet name="EA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D28" i="1"/>
  <c r="C40" i="1"/>
  <c r="E40" i="1"/>
  <c r="F40" i="1"/>
  <c r="B40" i="1"/>
  <c r="C16" i="1" l="1"/>
  <c r="E16" i="1"/>
  <c r="F16" i="1"/>
  <c r="B16" i="1"/>
  <c r="C37" i="1" l="1"/>
  <c r="B37" i="1"/>
  <c r="B31" i="1"/>
  <c r="D11" i="1" l="1"/>
  <c r="D10" i="1"/>
  <c r="D9" i="1"/>
  <c r="D8" i="1"/>
  <c r="D7" i="1"/>
  <c r="D6" i="1"/>
  <c r="D5" i="1"/>
  <c r="G38" i="1"/>
  <c r="G40" i="1" s="1"/>
  <c r="G41" i="1" s="1"/>
  <c r="D38" i="1"/>
  <c r="F37" i="1"/>
  <c r="E37" i="1"/>
  <c r="G35" i="1"/>
  <c r="D35" i="1"/>
  <c r="G34" i="1"/>
  <c r="D34" i="1"/>
  <c r="G33" i="1"/>
  <c r="D33" i="1"/>
  <c r="G32" i="1"/>
  <c r="D32" i="1"/>
  <c r="F31" i="1"/>
  <c r="E31" i="1"/>
  <c r="C31" i="1"/>
  <c r="G29" i="1"/>
  <c r="D29" i="1"/>
  <c r="G27" i="1"/>
  <c r="D27" i="1"/>
  <c r="G26" i="1"/>
  <c r="D26" i="1"/>
  <c r="G25" i="1"/>
  <c r="D25" i="1"/>
  <c r="G24" i="1"/>
  <c r="D24" i="1"/>
  <c r="G23" i="1"/>
  <c r="D23" i="1"/>
  <c r="G22" i="1"/>
  <c r="D22" i="1"/>
  <c r="F21" i="1"/>
  <c r="E21" i="1"/>
  <c r="C21" i="1"/>
  <c r="B21" i="1"/>
  <c r="G14" i="1"/>
  <c r="D14" i="1"/>
  <c r="G13" i="1"/>
  <c r="D13" i="1"/>
  <c r="G12" i="1"/>
  <c r="D12" i="1"/>
  <c r="G11" i="1"/>
  <c r="G10" i="1"/>
  <c r="G9" i="1"/>
  <c r="G8" i="1"/>
  <c r="G7" i="1"/>
  <c r="G6" i="1"/>
  <c r="G5" i="1"/>
  <c r="D21" i="1" l="1"/>
  <c r="G16" i="1"/>
  <c r="G17" i="1" s="1"/>
  <c r="D16" i="1"/>
  <c r="D37" i="1"/>
  <c r="D40" i="1"/>
  <c r="G21" i="1"/>
  <c r="G31" i="1"/>
  <c r="D31" i="1"/>
  <c r="G37" i="1"/>
</calcChain>
</file>

<file path=xl/sharedStrings.xml><?xml version="1.0" encoding="utf-8"?>
<sst xmlns="http://schemas.openxmlformats.org/spreadsheetml/2006/main" count="67" uniqueCount="44">
  <si>
    <t>Ingresos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</si>
  <si>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</si>
  <si>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</si>
  <si>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</si>
  <si>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</si>
  <si>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</si>
  <si>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</si>
  <si>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</si>
  <si>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(3 = 1 + 2)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</si>
  <si>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</si>
  <si>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</si>
  <si>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</si>
  <si>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</si>
  <si>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</si>
  <si>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</si>
  <si>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</si>
  <si>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</si>
  <si>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</si>
  <si>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</si>
  <si>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</si>
  <si>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</si>
  <si>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</si>
  <si>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</si>
  <si>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</si>
  <si>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</si>
  <si>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</si>
  <si>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</si>
  <si>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</si>
  <si>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</si>
  <si>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</si>
  <si>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</si>
  <si>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t>1</t>
    </r>
    <r>
      <rPr>
        <sz val="8"/>
        <color rgb="FF000000"/>
        <rFont val="Arial"/>
        <family val="2"/>
      </rPr>
      <t xml:space="preserve"> Incluye intereses que generan las cuentas bancarias de los entes públicos en productos.</t>
    </r>
  </si>
  <si>
    <r>
      <t>2</t>
    </r>
    <r>
      <rPr>
        <sz val="8"/>
        <color rgb="FF000000"/>
        <rFont val="Arial"/>
        <family val="2"/>
      </rPr>
      <t xml:space="preserve"> Incluye donativos en efectivo del Poder Ejecutivo, entre otros aprovechamientos.</t>
    </r>
  </si>
  <si>
    <r>
      <t>3</t>
    </r>
    <r>
      <rPr>
        <sz val="8"/>
        <color rgb="FF000000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</si>
  <si>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“Bajo protesta de decir verdad declaramos que los Estados Financieros y sus notas, son razonablemente correctos y son responsabilidad del emisor”.</t>
  </si>
  <si>
    <t xml:space="preserve">       MTRO. IGNACIO LÓPEZ VALDOVINOS</t>
  </si>
  <si>
    <t>LIC. DANIEL RODOLFO TORRES CHONA</t>
  </si>
  <si>
    <t xml:space="preserve">                               RECTOR</t>
  </si>
  <si>
    <t xml:space="preserve">    SECRETARIO ADMINISTRATIVO</t>
  </si>
  <si>
    <t>(1)</t>
  </si>
  <si>
    <t>(2)</t>
  </si>
  <si>
    <t>(4)</t>
  </si>
  <si>
    <t>(5)</t>
  </si>
  <si>
    <t>UNIVERSIDAD POLITÉCNICA DE GUANAJUATOE
Estado Analitico de Ingresos
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</si>
</sst>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12"/>
      <color rgb="FF000000"/>
      <name val="Arial"/>
      <family val="2"/>
    </font>
    <font>
      <sz val="10"/>
      <name val="Arial"/>
      <family val="2"/>
    </font>
    <font>
      <b/>
      <sz val="8"/>
      <color rgb="FF525252"/>
      <name val="Arial"/>
      <family val="2"/>
    </font>
    <font>
      <sz val="7"/>
      <color rgb="FF5252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9" fillId="0" borderId="0"/>
  </cellStyleXfs>
  <cellXfs count="53">
    <xf numFmtId="0" fontId="0" fillId="0" borderId="0" xfId="0"/>
    <xf numFmtId="164" fontId="9" fillId="0" borderId="4" xfId="1" applyNumberFormat="1" applyFont="1" applyFill="1" applyBorder="1" applyAlignment="1" applyProtection="1">
      <alignment vertical="top"/>
      <protection locked="0"/>
    </xf>
    <xf numFmtId="164" fontId="9" fillId="0" borderId="7" xfId="1" applyNumberFormat="1" applyFont="1" applyFill="1" applyBorder="1" applyAlignment="1" applyProtection="1">
      <alignment vertical="top"/>
      <protection locked="0"/>
    </xf>
    <xf numFmtId="164" fontId="9" fillId="0" borderId="10" xfId="1" applyNumberFormat="1" applyFont="1" applyFill="1" applyBorder="1" applyAlignment="1" applyProtection="1">
      <alignment vertical="top"/>
      <protection locked="0"/>
    </xf>
    <xf numFmtId="164" fontId="4" fillId="0" borderId="9" xfId="0" applyNumberFormat="1" applyFont="1" applyBorder="1" applyAlignment="1">
      <alignment vertical="top"/>
    </xf>
    <xf numFmtId="164" fontId="12" fillId="0" borderId="0" xfId="0" applyNumberFormat="1" applyFont="1"/>
    <xf numFmtId="164" fontId="4" fillId="0" borderId="4" xfId="1" applyNumberFormat="1" applyFont="1" applyFill="1" applyBorder="1" applyAlignment="1" applyProtection="1">
      <alignment vertical="top"/>
      <protection locked="0"/>
    </xf>
    <xf numFmtId="164" fontId="5" fillId="0" borderId="7" xfId="1" applyNumberFormat="1" applyFont="1" applyFill="1" applyBorder="1" applyAlignment="1" applyProtection="1">
      <alignment vertical="top"/>
      <protection locked="0"/>
    </xf>
    <xf numFmtId="164" fontId="4" fillId="0" borderId="7" xfId="1" applyNumberFormat="1" applyFont="1" applyFill="1" applyBorder="1" applyAlignment="1" applyProtection="1">
      <alignment vertical="top"/>
      <protection locked="0"/>
    </xf>
    <xf numFmtId="164" fontId="5" fillId="0" borderId="2" xfId="0" applyNumberFormat="1" applyFont="1" applyBorder="1" applyAlignment="1">
      <alignment vertical="top"/>
    </xf>
    <xf numFmtId="164" fontId="5" fillId="0" borderId="11" xfId="0" applyNumberFormat="1" applyFont="1" applyBorder="1" applyAlignment="1">
      <alignment vertical="top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left" vertical="top" wrapText="1" indent="1"/>
    </xf>
    <xf numFmtId="0" fontId="5" fillId="0" borderId="0" xfId="0" applyNumberFormat="1" applyFont="1" applyAlignment="1">
      <alignment horizontal="left" vertical="top" wrapText="1" indent="1"/>
    </xf>
    <xf numFmtId="0" fontId="3" fillId="0" borderId="0" xfId="0" applyNumberFormat="1" applyFont="1" applyAlignment="1">
      <alignment vertical="top"/>
    </xf>
    <xf numFmtId="0" fontId="4" fillId="0" borderId="6" xfId="0" applyNumberFormat="1" applyFont="1" applyBorder="1" applyAlignment="1">
      <alignment horizontal="left" vertical="top" indent="3"/>
    </xf>
    <xf numFmtId="0" fontId="5" fillId="0" borderId="2" xfId="0" applyNumberFormat="1" applyFont="1" applyBorder="1" applyAlignment="1">
      <alignment vertical="top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top"/>
    </xf>
    <xf numFmtId="0" fontId="4" fillId="0" borderId="3" xfId="0" applyNumberFormat="1" applyFont="1" applyBorder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0" fontId="4" fillId="0" borderId="3" xfId="0" applyNumberFormat="1" applyFont="1" applyBorder="1" applyAlignment="1">
      <alignment vertical="top"/>
    </xf>
    <xf numFmtId="0" fontId="4" fillId="0" borderId="6" xfId="0" applyNumberFormat="1" applyFont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vertical="top"/>
    </xf>
    <xf numFmtId="0" fontId="0" fillId="0" borderId="0" xfId="0" applyNumberFormat="1"/>
    <xf numFmtId="0" fontId="5" fillId="0" borderId="0" xfId="2" applyNumberFormat="1" applyFont="1" applyFill="1" applyBorder="1" applyAlignment="1" applyProtection="1">
      <alignment vertical="top"/>
      <protection locked="0"/>
    </xf>
    <xf numFmtId="0" fontId="9" fillId="0" borderId="0" xfId="3" applyNumberFormat="1" applyFont="1"/>
    <xf numFmtId="164" fontId="13" fillId="0" borderId="0" xfId="0" applyNumberFormat="1" applyFont="1"/>
    <xf numFmtId="164" fontId="0" fillId="0" borderId="0" xfId="0" applyNumberFormat="1"/>
    <xf numFmtId="0" fontId="5" fillId="0" borderId="0" xfId="0" applyNumberFormat="1" applyFont="1" applyBorder="1" applyAlignment="1">
      <alignment vertical="top"/>
    </xf>
    <xf numFmtId="164" fontId="12" fillId="0" borderId="9" xfId="0" applyNumberFormat="1" applyFont="1" applyBorder="1"/>
    <xf numFmtId="0" fontId="4" fillId="3" borderId="8" xfId="1" quotePrefix="1" applyFont="1" applyFill="1" applyBorder="1" applyAlignment="1">
      <alignment horizontal="center" vertical="center" wrapText="1"/>
    </xf>
    <xf numFmtId="0" fontId="4" fillId="3" borderId="9" xfId="1" quotePrefix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top" wrapText="1"/>
    </xf>
    <xf numFmtId="0" fontId="10" fillId="0" borderId="0" xfId="0" applyNumberFormat="1" applyFont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</cellXfs>
  <cellStyles count="4">
    <cellStyle name="Normal" xfId="0" builtinId="0"/>
    <cellStyle name="Normal 2" xfId="1"/>
    <cellStyle name="Normal 2 2" xfId="2"/>
    <cellStyle name="Normal 2 4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topLeftCell="A31" workbookViewId="0">
      <selection activeCell="L45" sqref="L45"/>
    </sheetView>
  </sheetViews>
  <sheetFormatPr baseColWidth="10" defaultRowHeight="15" x14ac:dyDescent="0.25"/>
  <cols>
    <col min="1" max="1" width="50.28515625" customWidth="1"/>
    <col min="2" max="2" width="12.28515625" bestFit="1" customWidth="1"/>
  </cols>
  <sheetData>
    <row r="1" spans="1:7" ht="40.5" customHeight="1" x14ac:dyDescent="0.25">
      <c r="A1" s="47" t="s">
        <v>43</v>
      </c>
      <c r="B1" s="48"/>
      <c r="C1" s="48"/>
      <c r="D1" s="48"/>
      <c r="E1" s="48"/>
      <c r="F1" s="48"/>
      <c r="G1" s="48"/>
    </row>
    <row r="2" spans="1:7" x14ac:dyDescent="0.25">
      <c r="A2" s="28"/>
      <c r="B2" s="40" t="s">
        <v>0</v>
      </c>
      <c r="C2" s="41"/>
      <c r="D2" s="41"/>
      <c r="E2" s="41"/>
      <c r="F2" s="42"/>
      <c r="G2" s="43" t="s">
        <v>1</v>
      </c>
    </row>
    <row r="3" spans="1:7" ht="33.75" x14ac:dyDescent="0.25">
      <c r="A3" s="29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44"/>
    </row>
    <row r="4" spans="1:7" x14ac:dyDescent="0.25">
      <c r="A4" s="14"/>
      <c r="B4" s="38" t="s">
        <v>39</v>
      </c>
      <c r="C4" s="39" t="s">
        <v>40</v>
      </c>
      <c r="D4" s="39" t="s">
        <v>8</v>
      </c>
      <c r="E4" s="39" t="s">
        <v>41</v>
      </c>
      <c r="F4" s="39" t="s">
        <v>42</v>
      </c>
      <c r="G4" s="39" t="s">
        <v>9</v>
      </c>
    </row>
    <row r="5" spans="1:7" x14ac:dyDescent="0.25">
      <c r="A5" s="15" t="s">
        <v>10</v>
      </c>
      <c r="B5" s="1">
        <v>0</v>
      </c>
      <c r="C5" s="1">
        <v>0</v>
      </c>
      <c r="D5" s="1">
        <f t="shared" ref="D5:D11" si="0">B5+C5</f>
        <v>0</v>
      </c>
      <c r="E5" s="1">
        <v>0</v>
      </c>
      <c r="F5" s="1">
        <v>0</v>
      </c>
      <c r="G5" s="1">
        <f>F5-B5</f>
        <v>0</v>
      </c>
    </row>
    <row r="6" spans="1:7" x14ac:dyDescent="0.25">
      <c r="A6" s="16" t="s">
        <v>11</v>
      </c>
      <c r="B6" s="2">
        <v>0</v>
      </c>
      <c r="C6" s="2">
        <v>0</v>
      </c>
      <c r="D6" s="2">
        <f t="shared" si="0"/>
        <v>0</v>
      </c>
      <c r="E6" s="2">
        <v>0</v>
      </c>
      <c r="F6" s="2">
        <v>0</v>
      </c>
      <c r="G6" s="2">
        <f t="shared" ref="G6:G14" si="1">F6-B6</f>
        <v>0</v>
      </c>
    </row>
    <row r="7" spans="1:7" x14ac:dyDescent="0.25">
      <c r="A7" s="15" t="s">
        <v>12</v>
      </c>
      <c r="B7" s="2">
        <v>0</v>
      </c>
      <c r="C7" s="2">
        <v>0</v>
      </c>
      <c r="D7" s="2">
        <f t="shared" si="0"/>
        <v>0</v>
      </c>
      <c r="E7" s="2">
        <v>0</v>
      </c>
      <c r="F7" s="2">
        <v>0</v>
      </c>
      <c r="G7" s="2">
        <f t="shared" si="1"/>
        <v>0</v>
      </c>
    </row>
    <row r="8" spans="1:7" x14ac:dyDescent="0.25">
      <c r="A8" s="15" t="s">
        <v>13</v>
      </c>
      <c r="B8" s="2">
        <v>0</v>
      </c>
      <c r="C8" s="2">
        <v>0</v>
      </c>
      <c r="D8" s="2">
        <f t="shared" si="0"/>
        <v>0</v>
      </c>
      <c r="E8" s="2">
        <v>0</v>
      </c>
      <c r="F8" s="2">
        <v>0</v>
      </c>
      <c r="G8" s="2">
        <f t="shared" si="1"/>
        <v>0</v>
      </c>
    </row>
    <row r="9" spans="1:7" x14ac:dyDescent="0.25">
      <c r="A9" s="15" t="s">
        <v>14</v>
      </c>
      <c r="B9" s="2">
        <v>0</v>
      </c>
      <c r="C9" s="2">
        <v>0</v>
      </c>
      <c r="D9" s="2">
        <f t="shared" si="0"/>
        <v>0</v>
      </c>
      <c r="E9" s="2">
        <v>0</v>
      </c>
      <c r="F9" s="2">
        <v>0</v>
      </c>
      <c r="G9" s="2">
        <f t="shared" si="1"/>
        <v>0</v>
      </c>
    </row>
    <row r="10" spans="1:7" x14ac:dyDescent="0.25">
      <c r="A10" s="16" t="s">
        <v>15</v>
      </c>
      <c r="B10" s="2">
        <v>0</v>
      </c>
      <c r="C10" s="2">
        <v>0</v>
      </c>
      <c r="D10" s="2">
        <f t="shared" si="0"/>
        <v>0</v>
      </c>
      <c r="E10" s="2">
        <v>0</v>
      </c>
      <c r="F10" s="2">
        <v>0</v>
      </c>
      <c r="G10" s="2">
        <f t="shared" si="1"/>
        <v>0</v>
      </c>
    </row>
    <row r="11" spans="1:7" ht="22.5" x14ac:dyDescent="0.25">
      <c r="A11" s="15" t="s">
        <v>16</v>
      </c>
      <c r="B11" s="2">
        <v>24179033</v>
      </c>
      <c r="C11" s="2">
        <v>8167267.5300000003</v>
      </c>
      <c r="D11" s="2">
        <f t="shared" si="0"/>
        <v>32346300.530000001</v>
      </c>
      <c r="E11" s="2">
        <v>23454417.390000001</v>
      </c>
      <c r="F11" s="2">
        <v>23454417.390000001</v>
      </c>
      <c r="G11" s="2">
        <f t="shared" si="1"/>
        <v>-724615.6099999994</v>
      </c>
    </row>
    <row r="12" spans="1:7" ht="22.5" x14ac:dyDescent="0.25">
      <c r="A12" s="15" t="s">
        <v>17</v>
      </c>
      <c r="B12" s="2">
        <v>39663118</v>
      </c>
      <c r="C12" s="2">
        <v>20075884.710000001</v>
      </c>
      <c r="D12" s="2">
        <f t="shared" ref="D12:D14" si="2">B12+C12</f>
        <v>59739002.710000001</v>
      </c>
      <c r="E12" s="2">
        <v>43234352.899999999</v>
      </c>
      <c r="F12" s="2">
        <v>39743193.780000001</v>
      </c>
      <c r="G12" s="2">
        <f t="shared" si="1"/>
        <v>80075.780000001192</v>
      </c>
    </row>
    <row r="13" spans="1:7" ht="22.5" x14ac:dyDescent="0.25">
      <c r="A13" s="15" t="s">
        <v>18</v>
      </c>
      <c r="B13" s="2">
        <v>65373280.109999999</v>
      </c>
      <c r="C13" s="2">
        <v>11258953.24</v>
      </c>
      <c r="D13" s="2">
        <f t="shared" si="2"/>
        <v>76632233.349999994</v>
      </c>
      <c r="E13" s="2">
        <v>75560585.459999993</v>
      </c>
      <c r="F13" s="2">
        <v>75560585.459999993</v>
      </c>
      <c r="G13" s="2">
        <f t="shared" si="1"/>
        <v>10187305.349999994</v>
      </c>
    </row>
    <row r="14" spans="1:7" x14ac:dyDescent="0.25">
      <c r="A14" s="15" t="s">
        <v>19</v>
      </c>
      <c r="B14" s="2">
        <v>0</v>
      </c>
      <c r="C14" s="2">
        <v>0</v>
      </c>
      <c r="D14" s="2">
        <f t="shared" si="2"/>
        <v>0</v>
      </c>
      <c r="E14" s="2">
        <v>0</v>
      </c>
      <c r="F14" s="2">
        <v>0</v>
      </c>
      <c r="G14" s="2">
        <f t="shared" si="1"/>
        <v>0</v>
      </c>
    </row>
    <row r="15" spans="1:7" x14ac:dyDescent="0.25">
      <c r="A15" s="17"/>
      <c r="B15" s="3"/>
      <c r="C15" s="3"/>
      <c r="D15" s="3"/>
      <c r="E15" s="3"/>
      <c r="F15" s="3"/>
      <c r="G15" s="3"/>
    </row>
    <row r="16" spans="1:7" x14ac:dyDescent="0.25">
      <c r="A16" s="18" t="s">
        <v>20</v>
      </c>
      <c r="B16" s="4">
        <f>SUM(B5:B15)</f>
        <v>129215431.11</v>
      </c>
      <c r="C16" s="4">
        <f t="shared" ref="C16:G16" si="3">SUM(C5:C15)</f>
        <v>39502105.480000004</v>
      </c>
      <c r="D16" s="4">
        <f t="shared" si="3"/>
        <v>168717536.59</v>
      </c>
      <c r="E16" s="4">
        <f t="shared" si="3"/>
        <v>142249355.75</v>
      </c>
      <c r="F16" s="4">
        <f t="shared" si="3"/>
        <v>138758196.63</v>
      </c>
      <c r="G16" s="4">
        <f t="shared" si="3"/>
        <v>9542765.5199999958</v>
      </c>
    </row>
    <row r="17" spans="1:7" x14ac:dyDescent="0.25">
      <c r="A17" s="19"/>
      <c r="B17" s="9"/>
      <c r="C17" s="9"/>
      <c r="D17" s="10"/>
      <c r="E17" s="51" t="s">
        <v>21</v>
      </c>
      <c r="F17" s="52"/>
      <c r="G17" s="5">
        <f xml:space="preserve"> IF(G16&gt;0,G16,0)</f>
        <v>9542765.5199999958</v>
      </c>
    </row>
    <row r="18" spans="1:7" x14ac:dyDescent="0.25">
      <c r="A18" s="20"/>
      <c r="B18" s="40" t="s">
        <v>0</v>
      </c>
      <c r="C18" s="41"/>
      <c r="D18" s="41"/>
      <c r="E18" s="41"/>
      <c r="F18" s="42"/>
      <c r="G18" s="43" t="s">
        <v>1</v>
      </c>
    </row>
    <row r="19" spans="1:7" ht="33.75" x14ac:dyDescent="0.25">
      <c r="A19" s="21" t="s">
        <v>22</v>
      </c>
      <c r="B19" s="11" t="s">
        <v>3</v>
      </c>
      <c r="C19" s="12" t="s">
        <v>4</v>
      </c>
      <c r="D19" s="12" t="s">
        <v>5</v>
      </c>
      <c r="E19" s="12" t="s">
        <v>6</v>
      </c>
      <c r="F19" s="13" t="s">
        <v>7</v>
      </c>
      <c r="G19" s="44"/>
    </row>
    <row r="20" spans="1:7" x14ac:dyDescent="0.25">
      <c r="A20" s="22"/>
      <c r="B20" s="38" t="s">
        <v>39</v>
      </c>
      <c r="C20" s="39" t="s">
        <v>40</v>
      </c>
      <c r="D20" s="39" t="s">
        <v>8</v>
      </c>
      <c r="E20" s="39" t="s">
        <v>41</v>
      </c>
      <c r="F20" s="39" t="s">
        <v>42</v>
      </c>
      <c r="G20" s="39" t="s">
        <v>9</v>
      </c>
    </row>
    <row r="21" spans="1:7" x14ac:dyDescent="0.25">
      <c r="A21" s="23" t="s">
        <v>23</v>
      </c>
      <c r="B21" s="6">
        <f t="shared" ref="B21:G21" si="4">SUM(B22+B23+B24+B25+B26+B27+B28+B29)</f>
        <v>39663118</v>
      </c>
      <c r="C21" s="6">
        <f t="shared" si="4"/>
        <v>20075884.710000001</v>
      </c>
      <c r="D21" s="6">
        <f t="shared" si="4"/>
        <v>59739002.710000001</v>
      </c>
      <c r="E21" s="6">
        <f t="shared" si="4"/>
        <v>43234352.899999999</v>
      </c>
      <c r="F21" s="6">
        <f t="shared" si="4"/>
        <v>39743193.780000001</v>
      </c>
      <c r="G21" s="6">
        <f t="shared" si="4"/>
        <v>80075.780000001192</v>
      </c>
    </row>
    <row r="22" spans="1:7" x14ac:dyDescent="0.25">
      <c r="A22" s="16" t="s">
        <v>10</v>
      </c>
      <c r="B22" s="7">
        <v>0</v>
      </c>
      <c r="C22" s="7">
        <v>0</v>
      </c>
      <c r="D22" s="7">
        <f t="shared" ref="D22:D29" si="5">B22+C22</f>
        <v>0</v>
      </c>
      <c r="E22" s="7">
        <v>0</v>
      </c>
      <c r="F22" s="7">
        <v>0</v>
      </c>
      <c r="G22" s="7">
        <f t="shared" ref="G22:G29" si="6">F22-B22</f>
        <v>0</v>
      </c>
    </row>
    <row r="23" spans="1:7" x14ac:dyDescent="0.25">
      <c r="A23" s="16" t="s">
        <v>11</v>
      </c>
      <c r="B23" s="7">
        <v>0</v>
      </c>
      <c r="C23" s="7">
        <v>0</v>
      </c>
      <c r="D23" s="7">
        <f t="shared" si="5"/>
        <v>0</v>
      </c>
      <c r="E23" s="7">
        <v>0</v>
      </c>
      <c r="F23" s="7">
        <v>0</v>
      </c>
      <c r="G23" s="7">
        <f t="shared" si="6"/>
        <v>0</v>
      </c>
    </row>
    <row r="24" spans="1:7" x14ac:dyDescent="0.25">
      <c r="A24" s="16" t="s">
        <v>12</v>
      </c>
      <c r="B24" s="7">
        <v>0</v>
      </c>
      <c r="C24" s="7">
        <v>0</v>
      </c>
      <c r="D24" s="7">
        <f t="shared" si="5"/>
        <v>0</v>
      </c>
      <c r="E24" s="7">
        <v>0</v>
      </c>
      <c r="F24" s="7">
        <v>0</v>
      </c>
      <c r="G24" s="7">
        <f t="shared" si="6"/>
        <v>0</v>
      </c>
    </row>
    <row r="25" spans="1:7" x14ac:dyDescent="0.25">
      <c r="A25" s="16" t="s">
        <v>13</v>
      </c>
      <c r="B25" s="7">
        <v>0</v>
      </c>
      <c r="C25" s="7">
        <v>0</v>
      </c>
      <c r="D25" s="7">
        <f t="shared" si="5"/>
        <v>0</v>
      </c>
      <c r="E25" s="7">
        <v>0</v>
      </c>
      <c r="F25" s="7">
        <v>0</v>
      </c>
      <c r="G25" s="7">
        <f t="shared" si="6"/>
        <v>0</v>
      </c>
    </row>
    <row r="26" spans="1:7" x14ac:dyDescent="0.25">
      <c r="A26" s="16" t="s">
        <v>24</v>
      </c>
      <c r="B26" s="7">
        <v>0</v>
      </c>
      <c r="C26" s="7">
        <v>0</v>
      </c>
      <c r="D26" s="7">
        <f t="shared" si="5"/>
        <v>0</v>
      </c>
      <c r="E26" s="7">
        <v>0</v>
      </c>
      <c r="F26" s="7">
        <v>0</v>
      </c>
      <c r="G26" s="7">
        <f t="shared" si="6"/>
        <v>0</v>
      </c>
    </row>
    <row r="27" spans="1:7" x14ac:dyDescent="0.25">
      <c r="A27" s="16" t="s">
        <v>25</v>
      </c>
      <c r="B27" s="7">
        <v>0</v>
      </c>
      <c r="C27" s="7">
        <v>0</v>
      </c>
      <c r="D27" s="7">
        <f t="shared" si="5"/>
        <v>0</v>
      </c>
      <c r="E27" s="7">
        <v>0</v>
      </c>
      <c r="F27" s="7">
        <v>0</v>
      </c>
      <c r="G27" s="7">
        <f t="shared" si="6"/>
        <v>0</v>
      </c>
    </row>
    <row r="28" spans="1:7" ht="22.5" x14ac:dyDescent="0.25">
      <c r="A28" s="16" t="s">
        <v>26</v>
      </c>
      <c r="B28" s="2">
        <v>39663118</v>
      </c>
      <c r="C28" s="2">
        <v>20075884.710000001</v>
      </c>
      <c r="D28" s="2">
        <f t="shared" si="5"/>
        <v>59739002.710000001</v>
      </c>
      <c r="E28" s="2">
        <v>43234352.899999999</v>
      </c>
      <c r="F28" s="2">
        <v>39743193.780000001</v>
      </c>
      <c r="G28" s="2">
        <f t="shared" si="6"/>
        <v>80075.780000001192</v>
      </c>
    </row>
    <row r="29" spans="1:7" ht="22.5" x14ac:dyDescent="0.25">
      <c r="A29" s="16" t="s">
        <v>18</v>
      </c>
      <c r="B29" s="7">
        <v>0</v>
      </c>
      <c r="C29" s="7">
        <v>0</v>
      </c>
      <c r="D29" s="7">
        <f t="shared" si="5"/>
        <v>0</v>
      </c>
      <c r="E29" s="7">
        <v>0</v>
      </c>
      <c r="F29" s="7">
        <v>0</v>
      </c>
      <c r="G29" s="7">
        <f t="shared" si="6"/>
        <v>0</v>
      </c>
    </row>
    <row r="30" spans="1:7" x14ac:dyDescent="0.25">
      <c r="A30" s="16"/>
      <c r="B30" s="7"/>
      <c r="C30" s="7"/>
      <c r="D30" s="7"/>
      <c r="E30" s="7"/>
      <c r="F30" s="7"/>
      <c r="G30" s="7"/>
    </row>
    <row r="31" spans="1:7" ht="45" x14ac:dyDescent="0.25">
      <c r="A31" s="24" t="s">
        <v>27</v>
      </c>
      <c r="B31" s="8">
        <f>SUM(B32:B35)</f>
        <v>89552313.109999999</v>
      </c>
      <c r="C31" s="8">
        <f t="shared" ref="C31:G31" si="7">SUM(C32:C35)</f>
        <v>19426220.77</v>
      </c>
      <c r="D31" s="8">
        <f t="shared" si="7"/>
        <v>108978533.88</v>
      </c>
      <c r="E31" s="8">
        <f t="shared" si="7"/>
        <v>99015002.849999994</v>
      </c>
      <c r="F31" s="8">
        <f t="shared" si="7"/>
        <v>99015002.849999994</v>
      </c>
      <c r="G31" s="8">
        <f t="shared" si="7"/>
        <v>9462689.7399999946</v>
      </c>
    </row>
    <row r="32" spans="1:7" x14ac:dyDescent="0.25">
      <c r="A32" s="16" t="s">
        <v>11</v>
      </c>
      <c r="B32" s="7">
        <v>0</v>
      </c>
      <c r="C32" s="7">
        <v>0</v>
      </c>
      <c r="D32" s="7">
        <f>B32+C32</f>
        <v>0</v>
      </c>
      <c r="E32" s="7">
        <v>0</v>
      </c>
      <c r="F32" s="7">
        <v>0</v>
      </c>
      <c r="G32" s="7">
        <f>F32-B32</f>
        <v>0</v>
      </c>
    </row>
    <row r="33" spans="1:7" x14ac:dyDescent="0.25">
      <c r="A33" s="16" t="s">
        <v>28</v>
      </c>
      <c r="B33" s="7">
        <v>0</v>
      </c>
      <c r="C33" s="7">
        <v>0</v>
      </c>
      <c r="D33" s="7">
        <f>B33+C33</f>
        <v>0</v>
      </c>
      <c r="E33" s="7">
        <v>0</v>
      </c>
      <c r="F33" s="7">
        <v>0</v>
      </c>
      <c r="G33" s="7">
        <f t="shared" ref="G33:G35" si="8">F33-B33</f>
        <v>0</v>
      </c>
    </row>
    <row r="34" spans="1:7" ht="22.5" x14ac:dyDescent="0.25">
      <c r="A34" s="16" t="s">
        <v>29</v>
      </c>
      <c r="B34" s="7">
        <v>24179033</v>
      </c>
      <c r="C34" s="7">
        <v>8167267.5300000003</v>
      </c>
      <c r="D34" s="7">
        <f>B34+C34</f>
        <v>32346300.530000001</v>
      </c>
      <c r="E34" s="7">
        <v>23454417.390000001</v>
      </c>
      <c r="F34" s="7">
        <v>23454417.390000001</v>
      </c>
      <c r="G34" s="7">
        <f t="shared" si="8"/>
        <v>-724615.6099999994</v>
      </c>
    </row>
    <row r="35" spans="1:7" ht="22.5" x14ac:dyDescent="0.25">
      <c r="A35" s="16" t="s">
        <v>18</v>
      </c>
      <c r="B35" s="7">
        <v>65373280.109999999</v>
      </c>
      <c r="C35" s="7">
        <v>11258953.24</v>
      </c>
      <c r="D35" s="7">
        <f>B35+C35</f>
        <v>76632233.349999994</v>
      </c>
      <c r="E35" s="7">
        <v>75560585.459999993</v>
      </c>
      <c r="F35" s="7">
        <v>75560585.459999993</v>
      </c>
      <c r="G35" s="7">
        <f t="shared" si="8"/>
        <v>10187305.349999994</v>
      </c>
    </row>
    <row r="36" spans="1:7" x14ac:dyDescent="0.25">
      <c r="A36" s="25"/>
      <c r="B36" s="7"/>
      <c r="C36" s="7"/>
      <c r="D36" s="7"/>
      <c r="E36" s="7"/>
      <c r="F36" s="7"/>
      <c r="G36" s="7"/>
    </row>
    <row r="37" spans="1:7" x14ac:dyDescent="0.25">
      <c r="A37" s="26" t="s">
        <v>30</v>
      </c>
      <c r="B37" s="8">
        <f>SUM(B38)</f>
        <v>0</v>
      </c>
      <c r="C37" s="8">
        <f>SUM(C38)</f>
        <v>0</v>
      </c>
      <c r="D37" s="8">
        <f t="shared" ref="D37:G37" si="9">SUM(D38)</f>
        <v>0</v>
      </c>
      <c r="E37" s="8">
        <f t="shared" si="9"/>
        <v>0</v>
      </c>
      <c r="F37" s="8">
        <f t="shared" si="9"/>
        <v>0</v>
      </c>
      <c r="G37" s="8">
        <f t="shared" si="9"/>
        <v>0</v>
      </c>
    </row>
    <row r="38" spans="1:7" x14ac:dyDescent="0.25">
      <c r="A38" s="16" t="s">
        <v>19</v>
      </c>
      <c r="B38" s="7">
        <v>0</v>
      </c>
      <c r="C38" s="7">
        <v>0</v>
      </c>
      <c r="D38" s="7">
        <f>B38+C38</f>
        <v>0</v>
      </c>
      <c r="E38" s="7">
        <v>0</v>
      </c>
      <c r="F38" s="7">
        <v>0</v>
      </c>
      <c r="G38" s="7">
        <f>F38-B38</f>
        <v>0</v>
      </c>
    </row>
    <row r="39" spans="1:7" x14ac:dyDescent="0.25">
      <c r="A39" s="16"/>
      <c r="B39" s="7"/>
      <c r="C39" s="7"/>
      <c r="D39" s="7"/>
      <c r="E39" s="7"/>
      <c r="F39" s="7"/>
      <c r="G39" s="7"/>
    </row>
    <row r="40" spans="1:7" x14ac:dyDescent="0.25">
      <c r="A40" s="27" t="s">
        <v>20</v>
      </c>
      <c r="B40" s="37">
        <f xml:space="preserve"> SUM(B22:B29) + SUM(B32:B35) + B38</f>
        <v>129215431.11</v>
      </c>
      <c r="C40" s="37">
        <f t="shared" ref="C40:G40" si="10" xml:space="preserve"> SUM(C22:C29) + SUM(C32:C35) + C38</f>
        <v>39502105.480000004</v>
      </c>
      <c r="D40" s="37">
        <f t="shared" si="10"/>
        <v>168717536.59</v>
      </c>
      <c r="E40" s="37">
        <f t="shared" si="10"/>
        <v>142249355.75</v>
      </c>
      <c r="F40" s="37">
        <f t="shared" si="10"/>
        <v>138758196.63</v>
      </c>
      <c r="G40" s="37">
        <f t="shared" si="10"/>
        <v>9542765.5199999958</v>
      </c>
    </row>
    <row r="41" spans="1:7" x14ac:dyDescent="0.25">
      <c r="A41" s="19"/>
      <c r="B41" s="34"/>
      <c r="C41" s="36"/>
      <c r="D41" s="36"/>
      <c r="E41" s="49" t="s">
        <v>21</v>
      </c>
      <c r="F41" s="50"/>
      <c r="G41" s="5">
        <f xml:space="preserve"> IF(G40&gt;0,G40,0)</f>
        <v>9542765.5199999958</v>
      </c>
    </row>
    <row r="42" spans="1:7" ht="18" x14ac:dyDescent="0.25">
      <c r="A42" s="46" t="s">
        <v>34</v>
      </c>
      <c r="B42" s="46"/>
      <c r="C42" s="46"/>
      <c r="D42" s="46"/>
      <c r="E42" s="46"/>
      <c r="F42" s="46"/>
      <c r="G42" s="46"/>
    </row>
    <row r="43" spans="1:7" ht="13.5" customHeight="1" x14ac:dyDescent="0.25">
      <c r="A43" s="45" t="s">
        <v>31</v>
      </c>
      <c r="B43" s="45"/>
      <c r="C43" s="45"/>
      <c r="D43" s="45"/>
      <c r="E43" s="45"/>
      <c r="F43" s="45"/>
      <c r="G43" s="45"/>
    </row>
    <row r="44" spans="1:7" x14ac:dyDescent="0.25">
      <c r="A44" s="30" t="s">
        <v>32</v>
      </c>
      <c r="B44" s="17"/>
      <c r="C44" s="17"/>
      <c r="D44" s="17"/>
      <c r="E44" s="17"/>
      <c r="F44" s="17"/>
      <c r="G44" s="17"/>
    </row>
    <row r="45" spans="1:7" ht="40.5" customHeight="1" x14ac:dyDescent="0.25">
      <c r="A45" s="45" t="s">
        <v>33</v>
      </c>
      <c r="B45" s="45"/>
      <c r="C45" s="45"/>
      <c r="D45" s="45"/>
      <c r="E45" s="45"/>
      <c r="F45" s="45"/>
      <c r="G45" s="45"/>
    </row>
    <row r="46" spans="1:7" x14ac:dyDescent="0.25">
      <c r="A46" s="17"/>
      <c r="B46" s="17"/>
      <c r="C46" s="17"/>
      <c r="D46" s="17"/>
      <c r="E46" s="17"/>
      <c r="F46" s="17"/>
      <c r="G46" s="17"/>
    </row>
    <row r="47" spans="1:7" x14ac:dyDescent="0.25">
      <c r="A47" s="31"/>
      <c r="B47" s="35"/>
      <c r="C47" s="31"/>
      <c r="D47" s="31"/>
      <c r="E47" s="31"/>
      <c r="F47" s="31"/>
      <c r="G47" s="31"/>
    </row>
    <row r="48" spans="1:7" x14ac:dyDescent="0.25">
      <c r="A48" s="31"/>
      <c r="B48" s="31"/>
      <c r="C48" s="31"/>
      <c r="D48" s="31"/>
      <c r="E48" s="31"/>
      <c r="F48" s="31"/>
      <c r="G48" s="31"/>
    </row>
    <row r="49" spans="1:7" x14ac:dyDescent="0.25">
      <c r="A49" s="31"/>
      <c r="B49" s="32"/>
      <c r="C49" s="32"/>
      <c r="D49" s="31"/>
      <c r="E49" s="33"/>
      <c r="F49" s="31"/>
      <c r="G49" s="31"/>
    </row>
    <row r="50" spans="1:7" x14ac:dyDescent="0.25">
      <c r="A50" s="32" t="s">
        <v>35</v>
      </c>
      <c r="B50" s="32"/>
      <c r="C50" s="32"/>
      <c r="D50" s="31"/>
      <c r="E50" s="33"/>
      <c r="F50" s="32" t="s">
        <v>36</v>
      </c>
      <c r="G50" s="31"/>
    </row>
    <row r="51" spans="1:7" x14ac:dyDescent="0.25">
      <c r="A51" s="32" t="s">
        <v>37</v>
      </c>
      <c r="B51" s="31"/>
      <c r="C51" s="31"/>
      <c r="D51" s="31"/>
      <c r="E51" s="31"/>
      <c r="F51" s="32" t="s">
        <v>38</v>
      </c>
      <c r="G51" s="31"/>
    </row>
  </sheetData>
  <mergeCells count="10">
    <mergeCell ref="A45:G45"/>
    <mergeCell ref="B18:F18"/>
    <mergeCell ref="G18:G19"/>
    <mergeCell ref="A43:G43"/>
    <mergeCell ref="A42:G42"/>
    <mergeCell ref="A1:G1"/>
    <mergeCell ref="B2:F2"/>
    <mergeCell ref="G2:G3"/>
    <mergeCell ref="E41:F41"/>
    <mergeCell ref="E17:F17"/>
  </mergeCells>
  <printOptions horizontalCentered="1"/>
  <pageMargins left="0.31496062992125984" right="0.31496062992125984" top="1.5354330708661419" bottom="0.94488188976377963" header="0.31496062992125984" footer="0.31496062992125984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PILAR VILLAGOMEZ RAMIREZ</dc:creator>
  <cp:lastModifiedBy>GEORGINA GUERRERO SAUCILLO</cp:lastModifiedBy>
  <cp:lastPrinted>2023-10-30T14:54:47Z</cp:lastPrinted>
  <dcterms:created xsi:type="dcterms:W3CDTF">2023-10-29T05:42:25Z</dcterms:created>
  <dcterms:modified xsi:type="dcterms:W3CDTF">2023-10-30T14:54:48Z</dcterms:modified>
</cp:coreProperties>
</file>