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\Documents\2023 PILI\FORMATOS PUBLICACIONES 2023\3er Trim 2023\4-INFORMACION-CONTABLE\06-EAA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F12" i="2" l="1"/>
  <c r="D3" i="2"/>
  <c r="C3" i="2"/>
  <c r="B3" i="2"/>
  <c r="E4" i="2"/>
  <c r="E12" i="2"/>
  <c r="F4" i="2"/>
  <c r="F3" i="2" s="1"/>
  <c r="E3" i="2" l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<sst xmlns="http://schemas.openxmlformats.org/spreadsheetml/2006/main" count="31" uniqueCount="31">
  <si>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</si>
  <si>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</si>
  <si>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</si>
  <si>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</si>
  <si>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</si>
  <si>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</si>
  <si>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</si>
  <si>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</si>
  <si>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</si>
  <si>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</si>
  <si>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</si>
  <si>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</si>
  <si>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</si>
  <si>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</si>
  <si>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</si>
  <si>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</si>
  <si>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</si>
  <si>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</si>
  <si>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</si>
  <si>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</si>
  <si>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</si>
  <si>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</si>
  <si>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</si>
  <si>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</si>
  <si>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</si>
  <si>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</si>
  <si>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UNIVERSIDAD POLITÉCNICA DE GUANAJUATO
Estado Analítico del Activo
Del 1 de Enero al 30 de Septiembre de 2023
(Cifras en Pesos)</t>
  </si>
  <si>
    <t xml:space="preserve">                 MTRO. IGNACIO LÓPEZ VALDOVINOS</t>
  </si>
  <si>
    <t xml:space="preserve">                                       RECTOR</t>
  </si>
  <si>
    <t xml:space="preserve">     SECRETARIO ADMINISTRATIVO</t>
  </si>
  <si>
    <t>LIC. DANIEL RODOLFO TORRES CHONA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</si>
</sst>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zoomScaleNormal="100" workbookViewId="0">
      <selection activeCell="G1" sqref="G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3" t="s">
        <v>26</v>
      </c>
      <c r="B1" s="14"/>
      <c r="C1" s="14"/>
      <c r="D1" s="14"/>
      <c r="E1" s="14"/>
      <c r="F1" s="15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335451019.88999999</v>
      </c>
      <c r="C3" s="8">
        <f t="shared" ref="C3:F3" si="0">C4+C12</f>
        <v>544499979.62999988</v>
      </c>
      <c r="D3" s="8">
        <f t="shared" si="0"/>
        <v>506942922.94000006</v>
      </c>
      <c r="E3" s="8">
        <f t="shared" si="0"/>
        <v>373008076.57999998</v>
      </c>
      <c r="F3" s="8">
        <f t="shared" si="0"/>
        <v>37557056.69000002</v>
      </c>
    </row>
    <row r="4" spans="1:6" x14ac:dyDescent="0.2">
      <c r="A4" s="5" t="s">
        <v>4</v>
      </c>
      <c r="B4" s="8">
        <f>SUM(B5:B11)</f>
        <v>21272885.23</v>
      </c>
      <c r="C4" s="8">
        <f>SUM(C5:C11)</f>
        <v>543539858.56999993</v>
      </c>
      <c r="D4" s="8">
        <f>SUM(D5:D11)</f>
        <v>506930401.90000004</v>
      </c>
      <c r="E4" s="8">
        <f>SUM(E5:E11)</f>
        <v>57882341.900000028</v>
      </c>
      <c r="F4" s="8">
        <f>SUM(F5:F11)</f>
        <v>36609456.670000024</v>
      </c>
    </row>
    <row r="5" spans="1:6" x14ac:dyDescent="0.2">
      <c r="A5" s="6" t="s">
        <v>5</v>
      </c>
      <c r="B5" s="9">
        <v>21272885.23</v>
      </c>
      <c r="C5" s="9">
        <v>359034155.47000003</v>
      </c>
      <c r="D5" s="9">
        <v>325771739.18000001</v>
      </c>
      <c r="E5" s="9">
        <f>B5+C5-D5</f>
        <v>54535301.520000041</v>
      </c>
      <c r="F5" s="9">
        <f t="shared" ref="F5:F11" si="1">E5-B5</f>
        <v>33262416.29000004</v>
      </c>
    </row>
    <row r="6" spans="1:6" x14ac:dyDescent="0.2">
      <c r="A6" s="6" t="s">
        <v>6</v>
      </c>
      <c r="B6" s="9">
        <v>0</v>
      </c>
      <c r="C6" s="9">
        <v>180299428.41999999</v>
      </c>
      <c r="D6" s="9">
        <v>180283281.5</v>
      </c>
      <c r="E6" s="9">
        <f t="shared" ref="E6:E11" si="2">B6+C6-D6</f>
        <v>16146.919999986887</v>
      </c>
      <c r="F6" s="9">
        <f t="shared" si="1"/>
        <v>16146.919999986887</v>
      </c>
    </row>
    <row r="7" spans="1:6" x14ac:dyDescent="0.2">
      <c r="A7" s="6" t="s">
        <v>7</v>
      </c>
      <c r="B7" s="9">
        <v>0</v>
      </c>
      <c r="C7" s="9">
        <v>4206274.68</v>
      </c>
      <c r="D7" s="9">
        <v>875381.22</v>
      </c>
      <c r="E7" s="9">
        <f t="shared" si="2"/>
        <v>3330893.46</v>
      </c>
      <c r="F7" s="9">
        <f t="shared" si="1"/>
        <v>3330893.46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314178134.65999997</v>
      </c>
      <c r="C12" s="8">
        <f>SUM(C13:C21)</f>
        <v>960121.06</v>
      </c>
      <c r="D12" s="8">
        <f>SUM(D13:D21)</f>
        <v>12521.04</v>
      </c>
      <c r="E12" s="8">
        <f>SUM(E13:E21)</f>
        <v>315125734.67999995</v>
      </c>
      <c r="F12" s="8">
        <f>SUM(F13:F21)</f>
        <v>947600.01999999583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288801608.45999998</v>
      </c>
      <c r="C15" s="10">
        <v>0</v>
      </c>
      <c r="D15" s="10">
        <v>0</v>
      </c>
      <c r="E15" s="10">
        <f t="shared" si="4"/>
        <v>288801608.45999998</v>
      </c>
      <c r="F15" s="10">
        <f t="shared" si="3"/>
        <v>0</v>
      </c>
    </row>
    <row r="16" spans="1:6" x14ac:dyDescent="0.2">
      <c r="A16" s="6" t="s">
        <v>14</v>
      </c>
      <c r="B16" s="9">
        <v>123620210.56999999</v>
      </c>
      <c r="C16" s="9">
        <v>960121.06</v>
      </c>
      <c r="D16" s="9">
        <v>12521.04</v>
      </c>
      <c r="E16" s="9">
        <f t="shared" si="4"/>
        <v>124567810.58999999</v>
      </c>
      <c r="F16" s="9">
        <f t="shared" si="3"/>
        <v>947600.01999999583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6" t="s">
        <v>16</v>
      </c>
      <c r="B18" s="9">
        <v>-98243684.370000005</v>
      </c>
      <c r="C18" s="9">
        <v>0</v>
      </c>
      <c r="D18" s="9">
        <v>0</v>
      </c>
      <c r="E18" s="9">
        <f t="shared" si="4"/>
        <v>-98243684.370000005</v>
      </c>
      <c r="F18" s="9">
        <f t="shared" si="3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</row>
    <row r="29" spans="1:6" x14ac:dyDescent="0.2">
      <c r="A29" s="11" t="s">
        <v>27</v>
      </c>
      <c r="B29" s="11"/>
      <c r="C29" s="12"/>
      <c r="D29" s="11" t="s">
        <v>30</v>
      </c>
    </row>
    <row r="30" spans="1:6" x14ac:dyDescent="0.2">
      <c r="A30" s="11" t="s">
        <v>28</v>
      </c>
      <c r="B30" s="11"/>
      <c r="C30" s="12"/>
      <c r="D30" s="11" t="s">
        <v>29</v>
      </c>
    </row>
  </sheetData>
  <sheetProtection formatCells="0" formatColumns="0" formatRows="0" autoFilter="0"/>
  <mergeCells count="1">
    <mergeCell ref="A1:F1"/>
  </mergeCells>
  <pageMargins left="0.70866141732283472" right="0.70866141732283472" top="1.9291338582677167" bottom="0.94488188976377963" header="0.31496062992125984" footer="0.31496062992125984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GEORGINA GUERRERO SAUCILLO</cp:lastModifiedBy>
  <cp:lastPrinted>2023-10-25T23:23:26Z</cp:lastPrinted>
  <dcterms:created xsi:type="dcterms:W3CDTF">2014-02-09T04:04:15Z</dcterms:created>
  <dcterms:modified xsi:type="dcterms:W3CDTF">2023-11-13T15:36:05Z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