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4-INFORMACION-CONTABLE\05-EF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C33" i="3"/>
  <c r="B33" i="3"/>
  <c r="C61" i="3"/>
  <c r="B45" i="3"/>
  <c r="B61" i="3" l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<sst xmlns="http://schemas.openxmlformats.org/spreadsheetml/2006/main" count="96" uniqueCount="62">
  <si>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</si>
  <si>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</si>
  <si>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</si>
  <si>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</si>
  <si>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</si>
  <si>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</si>
  <si>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</si>
  <si>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</si>
  <si>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</si>
  <si>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</si>
  <si>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</si>
  <si>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</si>
  <si>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</si>
  <si>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</si>
  <si>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</si>
  <si>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</si>
  <si>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</si>
  <si>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</si>
  <si>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</si>
  <si>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</si>
  <si>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</si>
  <si>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</si>
  <si>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</si>
  <si>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</si>
  <si>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</si>
  <si>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</si>
  <si>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</si>
  <si>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</si>
  <si>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</si>
  <si>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</si>
  <si>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</si>
  <si>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</si>
  <si>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</si>
  <si>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</si>
  <si>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</si>
  <si>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</si>
  <si>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</si>
  <si>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</si>
  <si>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</si>
  <si>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</si>
  <si>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</si>
  <si>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</si>
  <si>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</si>
  <si>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</si>
  <si>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</si>
  <si>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</si>
  <si>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</si>
  <si>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</si>
  <si>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</si>
  <si>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</si>
  <si>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</si>
  <si>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</si>
  <si>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</si>
  <si>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</si>
  <si>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</si>
  <si>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</si>
  <si>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</si>
  <si>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POLITÉCNICA DE GUANAJUATO
Estado de Flujos de Efectivo
Del 1 de Enero al 30 de Septiembre de 2022
(Cifras en Pesos)</t>
  </si>
  <si>
    <t xml:space="preserve">                    DR. ROBERTO ARISTEO CONTRERAS ZÁRATE</t>
  </si>
  <si>
    <t xml:space="preserve">              MDO. JOSÉ DE JESÚS ROMO GUTIÉRREZ</t>
  </si>
  <si>
    <t xml:space="preserve">                                              RECTOR</t>
  </si>
  <si>
    <t xml:space="preserve">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</si>
</sst>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2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9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</cellXfs>
  <cellStyles count="63">
    <cellStyle name="=C:\WINNT\SYSTEM32\COMMAND.COM" xfId="16"/>
    <cellStyle name="Euro" xfId="1"/>
    <cellStyle name="Millares 2" xfId="2"/>
    <cellStyle name="Millares 2 2" xfId="3"/>
    <cellStyle name="Millares 2 2 2" xfId="51"/>
    <cellStyle name="Millares 2 2 3" xfId="41"/>
    <cellStyle name="Millares 2 2 4" xfId="31"/>
    <cellStyle name="Millares 2 2 5" xfId="18"/>
    <cellStyle name="Millares 2 3" xfId="4"/>
    <cellStyle name="Millares 2 3 2" xfId="52"/>
    <cellStyle name="Millares 2 3 3" xfId="42"/>
    <cellStyle name="Millares 2 3 4" xfId="32"/>
    <cellStyle name="Millares 2 3 5" xfId="19"/>
    <cellStyle name="Millares 2 4" xfId="26"/>
    <cellStyle name="Millares 2 4 2" xfId="61"/>
    <cellStyle name="Millares 2 4 3" xfId="59"/>
    <cellStyle name="Millares 2 4 4" xfId="49"/>
    <cellStyle name="Millares 2 4 5" xfId="39"/>
    <cellStyle name="Millares 2 5" xfId="50"/>
    <cellStyle name="Millares 2 6" xfId="40"/>
    <cellStyle name="Millares 2 7" xfId="30"/>
    <cellStyle name="Millares 2 8" xfId="28"/>
    <cellStyle name="Millares 2 9" xfId="17"/>
    <cellStyle name="Millares 3" xfId="5"/>
    <cellStyle name="Millares 3 2" xfId="53"/>
    <cellStyle name="Millares 3 3" xfId="43"/>
    <cellStyle name="Millares 3 4" xfId="33"/>
    <cellStyle name="Millares 3 5" xfId="20"/>
    <cellStyle name="Moneda 2" xfId="6"/>
    <cellStyle name="Moneda 2 2" xfId="54"/>
    <cellStyle name="Moneda 2 3" xfId="44"/>
    <cellStyle name="Moneda 2 4" xfId="34"/>
    <cellStyle name="Moneda 2 5" xfId="21"/>
    <cellStyle name="Normal" xfId="0" builtinId="0"/>
    <cellStyle name="Normal 10" xfId="27"/>
    <cellStyle name="Normal 2" xfId="7"/>
    <cellStyle name="Normal 2 2" xfId="8"/>
    <cellStyle name="Normal 2 3" xfId="55"/>
    <cellStyle name="Normal 2 4" xfId="45"/>
    <cellStyle name="Normal 2 5" xfId="35"/>
    <cellStyle name="Normal 2 6" xfId="22"/>
    <cellStyle name="Normal 3" xfId="9"/>
    <cellStyle name="Normal 3 2" xfId="56"/>
    <cellStyle name="Normal 3 3" xfId="46"/>
    <cellStyle name="Normal 3 4" xfId="36"/>
    <cellStyle name="Normal 3 5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8"/>
    <cellStyle name="Normal 6 2 3" xfId="48"/>
    <cellStyle name="Normal 6 2 4" xfId="38"/>
    <cellStyle name="Normal 6 2 5" xfId="25"/>
    <cellStyle name="Normal 6 3" xfId="57"/>
    <cellStyle name="Normal 6 4" xfId="47"/>
    <cellStyle name="Normal 6 5" xfId="37"/>
    <cellStyle name="Normal 6 6" xfId="24"/>
    <cellStyle name="Normal 7" xfId="62"/>
    <cellStyle name="Normal 8" xfId="60"/>
    <cellStyle name="Normal 9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70</xdr:row>
      <xdr:rowOff>152400</xdr:rowOff>
    </xdr:from>
    <xdr:to>
      <xdr:col>0</xdr:col>
      <xdr:colOff>3648075</xdr:colOff>
      <xdr:row>70</xdr:row>
      <xdr:rowOff>152400</xdr:rowOff>
    </xdr:to>
    <xdr:cxnSp macro="">
      <xdr:nvCxnSpPr>
        <xdr:cNvPr id="2" name="Conector recto 1"/>
        <xdr:cNvCxnSpPr/>
      </xdr:nvCxnSpPr>
      <xdr:spPr>
        <a:xfrm>
          <a:off x="647700" y="10982325"/>
          <a:ext cx="3000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70</xdr:row>
      <xdr:rowOff>152400</xdr:rowOff>
    </xdr:from>
    <xdr:to>
      <xdr:col>3</xdr:col>
      <xdr:colOff>200025</xdr:colOff>
      <xdr:row>70</xdr:row>
      <xdr:rowOff>152400</xdr:rowOff>
    </xdr:to>
    <xdr:cxnSp macro="">
      <xdr:nvCxnSpPr>
        <xdr:cNvPr id="3" name="Conector recto 2"/>
        <xdr:cNvCxnSpPr/>
      </xdr:nvCxnSpPr>
      <xdr:spPr>
        <a:xfrm>
          <a:off x="4762500" y="10982325"/>
          <a:ext cx="3000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topLeftCell="A31" zoomScaleNormal="100" workbookViewId="0">
      <selection activeCell="H23" sqref="H23"/>
    </sheetView>
  </sheetViews>
  <sheetFormatPr baseColWidth="10" defaultColWidth="12" defaultRowHeight="11.25" x14ac:dyDescent="0.2"/>
  <cols>
    <col min="1" max="1" width="78.1640625" style="1" customWidth="1"/>
    <col min="2" max="3" width="25.83203125" style="1" customWidth="1"/>
    <col min="4" max="16384" width="12" style="1"/>
  </cols>
  <sheetData>
    <row r="1" spans="1:22" ht="49.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120455750.31999999</v>
      </c>
      <c r="C4" s="16">
        <f>SUM(C5:C14)</f>
        <v>150154848.08000001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21052607.460000001</v>
      </c>
      <c r="C11" s="17">
        <v>22043829</v>
      </c>
      <c r="D11" s="14">
        <v>700000</v>
      </c>
    </row>
    <row r="12" spans="1:22" ht="22.5" x14ac:dyDescent="0.2">
      <c r="A12" s="7" t="s">
        <v>41</v>
      </c>
      <c r="B12" s="17">
        <v>31775883.829999998</v>
      </c>
      <c r="C12" s="17">
        <v>46592356.299999997</v>
      </c>
      <c r="D12" s="14">
        <v>800000</v>
      </c>
    </row>
    <row r="13" spans="1:22" ht="11.25" customHeight="1" x14ac:dyDescent="0.2">
      <c r="A13" s="7" t="s">
        <v>42</v>
      </c>
      <c r="B13" s="17">
        <v>66862002.229999997</v>
      </c>
      <c r="C13" s="17">
        <v>81498266.569999993</v>
      </c>
      <c r="D13" s="14">
        <v>900000</v>
      </c>
    </row>
    <row r="14" spans="1:22" ht="11.25" customHeight="1" x14ac:dyDescent="0.2">
      <c r="A14" s="7" t="s">
        <v>6</v>
      </c>
      <c r="B14" s="17">
        <v>765256.8</v>
      </c>
      <c r="C14" s="17">
        <v>20396.21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86337776.579999998</v>
      </c>
      <c r="C16" s="16">
        <f>SUM(C17:C32)</f>
        <v>145252755.69</v>
      </c>
      <c r="D16" s="13" t="s">
        <v>39</v>
      </c>
    </row>
    <row r="17" spans="1:4" ht="11.25" customHeight="1" x14ac:dyDescent="0.2">
      <c r="A17" s="7" t="s">
        <v>8</v>
      </c>
      <c r="B17" s="17">
        <v>66580252.829999998</v>
      </c>
      <c r="C17" s="17">
        <v>99858991.140000001</v>
      </c>
      <c r="D17" s="14">
        <v>1000</v>
      </c>
    </row>
    <row r="18" spans="1:4" ht="11.25" customHeight="1" x14ac:dyDescent="0.2">
      <c r="A18" s="7" t="s">
        <v>9</v>
      </c>
      <c r="B18" s="17">
        <v>2979165.8</v>
      </c>
      <c r="C18" s="17">
        <v>6940034.9000000004</v>
      </c>
      <c r="D18" s="14">
        <v>2000</v>
      </c>
    </row>
    <row r="19" spans="1:4" ht="11.25" customHeight="1" x14ac:dyDescent="0.2">
      <c r="A19" s="7" t="s">
        <v>10</v>
      </c>
      <c r="B19" s="17">
        <v>16115488.4</v>
      </c>
      <c r="C19" s="17">
        <v>36048738.369999997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662869.55000000005</v>
      </c>
      <c r="C23" s="17">
        <v>2404991.2799999998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34117973.739999995</v>
      </c>
      <c r="C33" s="16">
        <f>C4-C16</f>
        <v>4902092.3900000155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4772920.5</v>
      </c>
      <c r="C41" s="16">
        <f>SUM(C42:C44)</f>
        <v>7575503.1600000001</v>
      </c>
      <c r="D41" s="13" t="s">
        <v>39</v>
      </c>
    </row>
    <row r="42" spans="1:4" ht="11.25" customHeight="1" x14ac:dyDescent="0.2">
      <c r="A42" s="7" t="s">
        <v>22</v>
      </c>
      <c r="B42" s="17">
        <v>4019614.2</v>
      </c>
      <c r="C42" s="17">
        <v>1514860.24</v>
      </c>
      <c r="D42" s="13">
        <v>6000</v>
      </c>
    </row>
    <row r="43" spans="1:4" ht="11.25" customHeight="1" x14ac:dyDescent="0.2">
      <c r="A43" s="7" t="s">
        <v>23</v>
      </c>
      <c r="B43" s="17">
        <v>753306.3</v>
      </c>
      <c r="C43" s="17">
        <v>6060642.9199999999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-4772920.5</v>
      </c>
      <c r="C45" s="16">
        <f>C36-C41</f>
        <v>-7575503.1600000001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5907316.8099999996</v>
      </c>
      <c r="C54" s="16">
        <f>SUM(C55+C58)</f>
        <v>7869001.4199999999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5907316.8099999996</v>
      </c>
      <c r="C58" s="17">
        <v>7869001.4199999999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-5907316.8099999996</v>
      </c>
      <c r="C59" s="16">
        <f>C48-C54</f>
        <v>-7869001.4199999999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23437736.429999996</v>
      </c>
      <c r="C61" s="16">
        <f>C59+C45+C33</f>
        <v>-10542412.189999985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12599154.25</v>
      </c>
      <c r="C63" s="16">
        <v>23141566.440000001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36036890.68</v>
      </c>
      <c r="C65" s="16">
        <v>12599154.25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  <row r="71" spans="1:4" ht="12.75" x14ac:dyDescent="0.2">
      <c r="A71" s="25"/>
      <c r="B71" s="25"/>
      <c r="C71" s="25"/>
    </row>
    <row r="72" spans="1:4" ht="12.75" x14ac:dyDescent="0.2">
      <c r="A72" s="25" t="s">
        <v>58</v>
      </c>
      <c r="B72" s="25" t="s">
        <v>59</v>
      </c>
      <c r="C72" s="24"/>
    </row>
    <row r="73" spans="1:4" ht="12.75" x14ac:dyDescent="0.2">
      <c r="A73" s="25" t="s">
        <v>60</v>
      </c>
      <c r="B73" s="25" t="s">
        <v>61</v>
      </c>
      <c r="C73" s="25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ignoredErrors>
    <ignoredError sqref="B4:C47 B48:D49 B53:D66 B50:C52" unlockedFormula="1"/>
    <ignoredError sqref="D50:D52" numberStoredAsText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212f5b6f-540c-444d-8783-9749c880513e"/>
    <ds:schemaRef ds:uri="http://purl.org/dc/dcmitype/"/>
    <ds:schemaRef ds:uri="http://schemas.openxmlformats.org/package/2006/metadata/core-properties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revision/>
  <cp:lastPrinted>2022-10-12T22:04:28Z</cp:lastPrinted>
  <dcterms:created xsi:type="dcterms:W3CDTF">2012-12-11T20:31:36Z</dcterms:created>
  <dcterms:modified xsi:type="dcterms:W3CDTF">2022-10-12T22:04:34Z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