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9-INFORMACION-DISCIPLINA-FINANCIERA\FORMATO-6A-EAEPE-COG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G145" i="1"/>
  <c r="F145" i="1"/>
  <c r="E145" i="1"/>
  <c r="H145" i="1" s="1"/>
  <c r="D145" i="1"/>
  <c r="C145" i="1"/>
  <c r="E144" i="1"/>
  <c r="H144" i="1" s="1"/>
  <c r="H143" i="1"/>
  <c r="E143" i="1"/>
  <c r="E142" i="1"/>
  <c r="H142" i="1" s="1"/>
  <c r="G141" i="1"/>
  <c r="F141" i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H133" i="1"/>
  <c r="E133" i="1"/>
  <c r="G132" i="1"/>
  <c r="F132" i="1"/>
  <c r="D132" i="1"/>
  <c r="C132" i="1"/>
  <c r="H131" i="1"/>
  <c r="E131" i="1"/>
  <c r="E130" i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H81" i="1"/>
  <c r="E81" i="1"/>
  <c r="G80" i="1"/>
  <c r="F80" i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G70" i="1"/>
  <c r="F70" i="1"/>
  <c r="D70" i="1"/>
  <c r="C70" i="1"/>
  <c r="E69" i="1"/>
  <c r="H69" i="1" s="1"/>
  <c r="H68" i="1"/>
  <c r="E68" i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8" i="1"/>
  <c r="E58" i="1"/>
  <c r="G57" i="1"/>
  <c r="F57" i="1"/>
  <c r="D57" i="1"/>
  <c r="C57" i="1"/>
  <c r="H56" i="1"/>
  <c r="E56" i="1"/>
  <c r="E55" i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F4" i="1" s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E5" i="1" s="1"/>
  <c r="H6" i="1"/>
  <c r="E6" i="1"/>
  <c r="H5" i="1"/>
  <c r="G5" i="1"/>
  <c r="F5" i="1"/>
  <c r="D5" i="1"/>
  <c r="C5" i="1"/>
  <c r="C4" i="1" s="1"/>
  <c r="C154" i="1" s="1"/>
  <c r="D4" i="1"/>
  <c r="D154" i="1" s="1"/>
  <c r="E33" i="1" l="1"/>
  <c r="H33" i="1" s="1"/>
  <c r="H35" i="1"/>
  <c r="E53" i="1"/>
  <c r="H53" i="1" s="1"/>
  <c r="H55" i="1"/>
  <c r="E23" i="1"/>
  <c r="E57" i="1"/>
  <c r="H57" i="1" s="1"/>
  <c r="H59" i="1"/>
  <c r="E66" i="1"/>
  <c r="H66" i="1" s="1"/>
  <c r="E88" i="1"/>
  <c r="H88" i="1" s="1"/>
  <c r="H90" i="1"/>
  <c r="E108" i="1"/>
  <c r="H108" i="1" s="1"/>
  <c r="H110" i="1"/>
  <c r="E128" i="1"/>
  <c r="H128" i="1" s="1"/>
  <c r="H130" i="1"/>
  <c r="H25" i="1"/>
  <c r="E43" i="1"/>
  <c r="H43" i="1" s="1"/>
  <c r="H45" i="1"/>
  <c r="F79" i="1"/>
  <c r="F154" i="1" s="1"/>
  <c r="E80" i="1"/>
  <c r="H82" i="1"/>
  <c r="H80" i="1" s="1"/>
  <c r="H79" i="1" s="1"/>
  <c r="E132" i="1"/>
  <c r="H132" i="1" s="1"/>
  <c r="H134" i="1"/>
  <c r="E141" i="1"/>
  <c r="H141" i="1" s="1"/>
  <c r="G4" i="1"/>
  <c r="G154" i="1" s="1"/>
  <c r="H15" i="1"/>
  <c r="E70" i="1"/>
  <c r="H70" i="1" s="1"/>
  <c r="G79" i="1"/>
  <c r="E98" i="1"/>
  <c r="H98" i="1" s="1"/>
  <c r="H100" i="1"/>
  <c r="E118" i="1"/>
  <c r="H118" i="1" s="1"/>
  <c r="H120" i="1"/>
  <c r="H23" i="1" l="1"/>
  <c r="H4" i="1" s="1"/>
  <c r="H154" i="1" s="1"/>
  <c r="E4" i="1"/>
  <c r="E79" i="1"/>
  <c r="E154" i="1" l="1"/>
</calcChain>
</file>

<file path=xl/sharedStrings.xml><?xml version="1.0" encoding="utf-8"?>
<sst xmlns="http://schemas.openxmlformats.org/spreadsheetml/2006/main" count="280" uniqueCount="207">
  <si>
    <t>UNIVERSIDAD POLITÉCNICA DE GUANAJUATO
Clasificación por Objeto del Gasto (Capítulo y Concepto)
al 31 de Marzo de 2021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</si>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</sst>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E128" sqref="E128:E145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77886888.349999994</v>
      </c>
      <c r="D4" s="15">
        <f t="shared" ref="D4:H4" si="0">D5+D13+D23+D33+D43+D53+D57+D66+D70</f>
        <v>10935636.85</v>
      </c>
      <c r="E4" s="15">
        <f t="shared" si="0"/>
        <v>88822525.199999988</v>
      </c>
      <c r="F4" s="15">
        <f t="shared" si="0"/>
        <v>27001689.779999997</v>
      </c>
      <c r="G4" s="15">
        <f t="shared" si="0"/>
        <v>27001689.779999997</v>
      </c>
      <c r="H4" s="15">
        <f t="shared" si="0"/>
        <v>61820835.420000002</v>
      </c>
    </row>
    <row r="5" spans="1:8">
      <c r="A5" s="16" t="s">
        <v>10</v>
      </c>
      <c r="B5" s="17"/>
      <c r="C5" s="18">
        <f>SUM(C6:C12)</f>
        <v>53472630.009999998</v>
      </c>
      <c r="D5" s="18">
        <f t="shared" ref="D5:H5" si="1">SUM(D6:D12)</f>
        <v>3309043.46</v>
      </c>
      <c r="E5" s="18">
        <f t="shared" si="1"/>
        <v>56781673.469999999</v>
      </c>
      <c r="F5" s="18">
        <f t="shared" si="1"/>
        <v>22572708.579999998</v>
      </c>
      <c r="G5" s="18">
        <f t="shared" si="1"/>
        <v>22572708.579999998</v>
      </c>
      <c r="H5" s="18">
        <f t="shared" si="1"/>
        <v>34208964.890000008</v>
      </c>
    </row>
    <row r="6" spans="1:8">
      <c r="A6" s="19" t="s">
        <v>11</v>
      </c>
      <c r="B6" s="20" t="s">
        <v>12</v>
      </c>
      <c r="C6" s="21">
        <v>23682554.710000001</v>
      </c>
      <c r="D6" s="21">
        <v>2000000</v>
      </c>
      <c r="E6" s="21">
        <f>C6+D6</f>
        <v>25682554.710000001</v>
      </c>
      <c r="F6" s="21">
        <v>10866713.869999999</v>
      </c>
      <c r="G6" s="21">
        <v>10866713.869999999</v>
      </c>
      <c r="H6" s="21">
        <f>E6-F6</f>
        <v>14815840.840000002</v>
      </c>
    </row>
    <row r="7" spans="1:8">
      <c r="A7" s="19" t="s">
        <v>13</v>
      </c>
      <c r="B7" s="20" t="s">
        <v>14</v>
      </c>
      <c r="C7" s="21">
        <v>12439808.68</v>
      </c>
      <c r="D7" s="21">
        <v>1309043.46</v>
      </c>
      <c r="E7" s="21">
        <f t="shared" ref="E7:E12" si="2">C7+D7</f>
        <v>13748852.140000001</v>
      </c>
      <c r="F7" s="21">
        <v>6364562.5</v>
      </c>
      <c r="G7" s="21">
        <v>6364562.5</v>
      </c>
      <c r="H7" s="21">
        <f t="shared" ref="H7:H70" si="3">E7-F7</f>
        <v>7384289.6400000006</v>
      </c>
    </row>
    <row r="8" spans="1:8">
      <c r="A8" s="19" t="s">
        <v>15</v>
      </c>
      <c r="B8" s="20" t="s">
        <v>16</v>
      </c>
      <c r="C8" s="21">
        <v>995572.9</v>
      </c>
      <c r="D8" s="21">
        <v>0</v>
      </c>
      <c r="E8" s="21">
        <f t="shared" si="2"/>
        <v>995572.9</v>
      </c>
      <c r="F8" s="21">
        <v>11094.98</v>
      </c>
      <c r="G8" s="21">
        <v>11094.98</v>
      </c>
      <c r="H8" s="21">
        <f t="shared" si="3"/>
        <v>984477.92</v>
      </c>
    </row>
    <row r="9" spans="1:8">
      <c r="A9" s="19" t="s">
        <v>17</v>
      </c>
      <c r="B9" s="20" t="s">
        <v>18</v>
      </c>
      <c r="C9" s="21">
        <v>6128366.0999999996</v>
      </c>
      <c r="D9" s="21">
        <v>0</v>
      </c>
      <c r="E9" s="21">
        <f t="shared" si="2"/>
        <v>6128366.0999999996</v>
      </c>
      <c r="F9" s="21">
        <v>2292556.08</v>
      </c>
      <c r="G9" s="21">
        <v>2292556.08</v>
      </c>
      <c r="H9" s="21">
        <f t="shared" si="3"/>
        <v>3835810.0199999996</v>
      </c>
    </row>
    <row r="10" spans="1:8">
      <c r="A10" s="19" t="s">
        <v>19</v>
      </c>
      <c r="B10" s="20" t="s">
        <v>20</v>
      </c>
      <c r="C10" s="21">
        <v>8880356.7200000007</v>
      </c>
      <c r="D10" s="21">
        <v>0</v>
      </c>
      <c r="E10" s="21">
        <f t="shared" si="2"/>
        <v>8880356.7200000007</v>
      </c>
      <c r="F10" s="21">
        <v>3037781.15</v>
      </c>
      <c r="G10" s="21">
        <v>3037781.15</v>
      </c>
      <c r="H10" s="21">
        <f t="shared" si="3"/>
        <v>5842575.5700000003</v>
      </c>
    </row>
    <row r="11" spans="1:8">
      <c r="A11" s="19" t="s">
        <v>21</v>
      </c>
      <c r="B11" s="20" t="s">
        <v>22</v>
      </c>
      <c r="C11" s="21">
        <v>1294470.8999999999</v>
      </c>
      <c r="D11" s="21">
        <v>0</v>
      </c>
      <c r="E11" s="21">
        <f t="shared" si="2"/>
        <v>1294470.8999999999</v>
      </c>
      <c r="F11" s="21">
        <v>0</v>
      </c>
      <c r="G11" s="21">
        <v>0</v>
      </c>
      <c r="H11" s="21">
        <f t="shared" si="3"/>
        <v>1294470.8999999999</v>
      </c>
    </row>
    <row r="12" spans="1:8">
      <c r="A12" s="19" t="s">
        <v>23</v>
      </c>
      <c r="B12" s="20" t="s">
        <v>24</v>
      </c>
      <c r="C12" s="21">
        <v>51500</v>
      </c>
      <c r="D12" s="21">
        <v>0</v>
      </c>
      <c r="E12" s="21">
        <f t="shared" si="2"/>
        <v>51500</v>
      </c>
      <c r="F12" s="21">
        <v>0</v>
      </c>
      <c r="G12" s="21">
        <v>0</v>
      </c>
      <c r="H12" s="21">
        <f t="shared" si="3"/>
        <v>51500</v>
      </c>
    </row>
    <row r="13" spans="1:8">
      <c r="A13" s="16" t="s">
        <v>25</v>
      </c>
      <c r="B13" s="17"/>
      <c r="C13" s="18">
        <f>SUM(C14:C22)</f>
        <v>4819090</v>
      </c>
      <c r="D13" s="18">
        <f t="shared" ref="D13:G13" si="4">SUM(D14:D22)</f>
        <v>54329.55</v>
      </c>
      <c r="E13" s="18">
        <f t="shared" si="4"/>
        <v>4873419.55</v>
      </c>
      <c r="F13" s="18">
        <f t="shared" si="4"/>
        <v>248532.21999999997</v>
      </c>
      <c r="G13" s="18">
        <f t="shared" si="4"/>
        <v>248532.21999999997</v>
      </c>
      <c r="H13" s="18">
        <f t="shared" si="3"/>
        <v>4624887.33</v>
      </c>
    </row>
    <row r="14" spans="1:8">
      <c r="A14" s="19" t="s">
        <v>26</v>
      </c>
      <c r="B14" s="20" t="s">
        <v>27</v>
      </c>
      <c r="C14" s="21">
        <v>2220000</v>
      </c>
      <c r="D14" s="21">
        <v>29909.86</v>
      </c>
      <c r="E14" s="21">
        <f t="shared" ref="E14:E22" si="5">C14+D14</f>
        <v>2249909.86</v>
      </c>
      <c r="F14" s="21">
        <v>64529.95</v>
      </c>
      <c r="G14" s="21">
        <v>64529.95</v>
      </c>
      <c r="H14" s="21">
        <f t="shared" si="3"/>
        <v>2185379.9099999997</v>
      </c>
    </row>
    <row r="15" spans="1:8">
      <c r="A15" s="19" t="s">
        <v>28</v>
      </c>
      <c r="B15" s="20" t="s">
        <v>29</v>
      </c>
      <c r="C15" s="21">
        <v>160000</v>
      </c>
      <c r="D15" s="21">
        <v>0</v>
      </c>
      <c r="E15" s="21">
        <f t="shared" si="5"/>
        <v>160000</v>
      </c>
      <c r="F15" s="21">
        <v>0</v>
      </c>
      <c r="G15" s="21">
        <v>0</v>
      </c>
      <c r="H15" s="21">
        <f t="shared" si="3"/>
        <v>160000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595090</v>
      </c>
      <c r="D17" s="21">
        <v>3419.69</v>
      </c>
      <c r="E17" s="21">
        <f t="shared" si="5"/>
        <v>598509.68999999994</v>
      </c>
      <c r="F17" s="21">
        <v>97836.56</v>
      </c>
      <c r="G17" s="21">
        <v>97836.56</v>
      </c>
      <c r="H17" s="21">
        <f t="shared" si="3"/>
        <v>500673.12999999995</v>
      </c>
    </row>
    <row r="18" spans="1:8">
      <c r="A18" s="19" t="s">
        <v>34</v>
      </c>
      <c r="B18" s="20" t="s">
        <v>35</v>
      </c>
      <c r="C18" s="21">
        <v>440000</v>
      </c>
      <c r="D18" s="21">
        <v>15000</v>
      </c>
      <c r="E18" s="21">
        <f t="shared" si="5"/>
        <v>455000</v>
      </c>
      <c r="F18" s="21">
        <v>29999.919999999998</v>
      </c>
      <c r="G18" s="21">
        <v>29999.919999999998</v>
      </c>
      <c r="H18" s="21">
        <f t="shared" si="3"/>
        <v>425000.08</v>
      </c>
    </row>
    <row r="19" spans="1:8">
      <c r="A19" s="19" t="s">
        <v>36</v>
      </c>
      <c r="B19" s="20" t="s">
        <v>37</v>
      </c>
      <c r="C19" s="21">
        <v>670000</v>
      </c>
      <c r="D19" s="21">
        <v>0</v>
      </c>
      <c r="E19" s="21">
        <f t="shared" si="5"/>
        <v>670000</v>
      </c>
      <c r="F19" s="21">
        <v>0</v>
      </c>
      <c r="G19" s="21">
        <v>0</v>
      </c>
      <c r="H19" s="21">
        <f t="shared" si="3"/>
        <v>670000</v>
      </c>
    </row>
    <row r="20" spans="1:8">
      <c r="A20" s="19" t="s">
        <v>38</v>
      </c>
      <c r="B20" s="20" t="s">
        <v>39</v>
      </c>
      <c r="C20" s="21">
        <v>227000</v>
      </c>
      <c r="D20" s="21">
        <v>3000</v>
      </c>
      <c r="E20" s="21">
        <f t="shared" si="5"/>
        <v>230000</v>
      </c>
      <c r="F20" s="21">
        <v>6396.55</v>
      </c>
      <c r="G20" s="21">
        <v>6396.55</v>
      </c>
      <c r="H20" s="21">
        <f t="shared" si="3"/>
        <v>223603.45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507000</v>
      </c>
      <c r="D22" s="21">
        <v>3000</v>
      </c>
      <c r="E22" s="21">
        <f t="shared" si="5"/>
        <v>510000</v>
      </c>
      <c r="F22" s="21">
        <v>49769.24</v>
      </c>
      <c r="G22" s="21">
        <v>49769.24</v>
      </c>
      <c r="H22" s="21">
        <f t="shared" si="3"/>
        <v>460230.76</v>
      </c>
    </row>
    <row r="23" spans="1:8">
      <c r="A23" s="16" t="s">
        <v>44</v>
      </c>
      <c r="B23" s="17"/>
      <c r="C23" s="18">
        <f>SUM(C24:C32)</f>
        <v>16195168.34</v>
      </c>
      <c r="D23" s="18">
        <f t="shared" ref="D23:G23" si="6">SUM(D24:D32)</f>
        <v>6446244.9799999995</v>
      </c>
      <c r="E23" s="18">
        <f t="shared" si="6"/>
        <v>22641413.319999997</v>
      </c>
      <c r="F23" s="18">
        <f t="shared" si="6"/>
        <v>3462826.37</v>
      </c>
      <c r="G23" s="18">
        <f t="shared" si="6"/>
        <v>3462826.37</v>
      </c>
      <c r="H23" s="18">
        <f t="shared" si="3"/>
        <v>19178586.949999996</v>
      </c>
    </row>
    <row r="24" spans="1:8">
      <c r="A24" s="19" t="s">
        <v>45</v>
      </c>
      <c r="B24" s="20" t="s">
        <v>46</v>
      </c>
      <c r="C24" s="21">
        <v>2144750</v>
      </c>
      <c r="D24" s="21">
        <v>451425.45</v>
      </c>
      <c r="E24" s="21">
        <f t="shared" ref="E24:E32" si="7">C24+D24</f>
        <v>2596175.4500000002</v>
      </c>
      <c r="F24" s="21">
        <v>726577.5</v>
      </c>
      <c r="G24" s="21">
        <v>726577.5</v>
      </c>
      <c r="H24" s="21">
        <f t="shared" si="3"/>
        <v>1869597.9500000002</v>
      </c>
    </row>
    <row r="25" spans="1:8">
      <c r="A25" s="19" t="s">
        <v>47</v>
      </c>
      <c r="B25" s="20" t="s">
        <v>48</v>
      </c>
      <c r="C25" s="21">
        <v>1740000</v>
      </c>
      <c r="D25" s="21">
        <v>45915.3</v>
      </c>
      <c r="E25" s="21">
        <f t="shared" si="7"/>
        <v>1785915.3</v>
      </c>
      <c r="F25" s="21">
        <v>274388.24</v>
      </c>
      <c r="G25" s="21">
        <v>274388.24</v>
      </c>
      <c r="H25" s="21">
        <f t="shared" si="3"/>
        <v>1511527.06</v>
      </c>
    </row>
    <row r="26" spans="1:8">
      <c r="A26" s="19" t="s">
        <v>49</v>
      </c>
      <c r="B26" s="20" t="s">
        <v>50</v>
      </c>
      <c r="C26" s="21">
        <v>2025000</v>
      </c>
      <c r="D26" s="21">
        <v>3942428.59</v>
      </c>
      <c r="E26" s="21">
        <f t="shared" si="7"/>
        <v>5967428.5899999999</v>
      </c>
      <c r="F26" s="21">
        <v>845012.05</v>
      </c>
      <c r="G26" s="21">
        <v>845012.05</v>
      </c>
      <c r="H26" s="21">
        <f t="shared" si="3"/>
        <v>5122416.54</v>
      </c>
    </row>
    <row r="27" spans="1:8">
      <c r="A27" s="19" t="s">
        <v>51</v>
      </c>
      <c r="B27" s="20" t="s">
        <v>52</v>
      </c>
      <c r="C27" s="21">
        <v>1340000</v>
      </c>
      <c r="D27" s="21">
        <v>4232.01</v>
      </c>
      <c r="E27" s="21">
        <f t="shared" si="7"/>
        <v>1344232.01</v>
      </c>
      <c r="F27" s="21">
        <v>87134.74</v>
      </c>
      <c r="G27" s="21">
        <v>87134.74</v>
      </c>
      <c r="H27" s="21">
        <f t="shared" si="3"/>
        <v>1257097.27</v>
      </c>
    </row>
    <row r="28" spans="1:8">
      <c r="A28" s="19" t="s">
        <v>53</v>
      </c>
      <c r="B28" s="20" t="s">
        <v>54</v>
      </c>
      <c r="C28" s="21">
        <v>5833238.5099999998</v>
      </c>
      <c r="D28" s="21">
        <v>0</v>
      </c>
      <c r="E28" s="21">
        <f t="shared" si="7"/>
        <v>5833238.5099999998</v>
      </c>
      <c r="F28" s="21">
        <v>882509.74</v>
      </c>
      <c r="G28" s="21">
        <v>882509.74</v>
      </c>
      <c r="H28" s="21">
        <f t="shared" si="3"/>
        <v>4950728.7699999996</v>
      </c>
    </row>
    <row r="29" spans="1:8">
      <c r="A29" s="19" t="s">
        <v>55</v>
      </c>
      <c r="B29" s="20" t="s">
        <v>56</v>
      </c>
      <c r="C29" s="21">
        <v>152000</v>
      </c>
      <c r="D29" s="21">
        <v>0</v>
      </c>
      <c r="E29" s="21">
        <f t="shared" si="7"/>
        <v>152000</v>
      </c>
      <c r="F29" s="21">
        <v>0</v>
      </c>
      <c r="G29" s="21">
        <v>0</v>
      </c>
      <c r="H29" s="21">
        <f t="shared" si="3"/>
        <v>152000</v>
      </c>
    </row>
    <row r="30" spans="1:8">
      <c r="A30" s="19" t="s">
        <v>57</v>
      </c>
      <c r="B30" s="20" t="s">
        <v>58</v>
      </c>
      <c r="C30" s="21">
        <v>162000</v>
      </c>
      <c r="D30" s="21">
        <v>300000</v>
      </c>
      <c r="E30" s="21">
        <f t="shared" si="7"/>
        <v>462000</v>
      </c>
      <c r="F30" s="21">
        <v>2254.1</v>
      </c>
      <c r="G30" s="21">
        <v>2254.1</v>
      </c>
      <c r="H30" s="21">
        <f t="shared" si="3"/>
        <v>459745.9</v>
      </c>
    </row>
    <row r="31" spans="1:8">
      <c r="A31" s="19" t="s">
        <v>59</v>
      </c>
      <c r="B31" s="20" t="s">
        <v>60</v>
      </c>
      <c r="C31" s="21">
        <v>2191960</v>
      </c>
      <c r="D31" s="21">
        <v>1702243.63</v>
      </c>
      <c r="E31" s="21">
        <f t="shared" si="7"/>
        <v>3894203.63</v>
      </c>
      <c r="F31" s="21">
        <v>393762</v>
      </c>
      <c r="G31" s="21">
        <v>393762</v>
      </c>
      <c r="H31" s="21">
        <f t="shared" si="3"/>
        <v>3500441.63</v>
      </c>
    </row>
    <row r="32" spans="1:8">
      <c r="A32" s="19" t="s">
        <v>61</v>
      </c>
      <c r="B32" s="20" t="s">
        <v>62</v>
      </c>
      <c r="C32" s="21">
        <v>606219.82999999996</v>
      </c>
      <c r="D32" s="21">
        <v>0</v>
      </c>
      <c r="E32" s="21">
        <f t="shared" si="7"/>
        <v>606219.82999999996</v>
      </c>
      <c r="F32" s="21">
        <v>251188</v>
      </c>
      <c r="G32" s="21">
        <v>251188</v>
      </c>
      <c r="H32" s="21">
        <f t="shared" si="3"/>
        <v>355031.82999999996</v>
      </c>
    </row>
    <row r="33" spans="1:8">
      <c r="A33" s="16" t="s">
        <v>63</v>
      </c>
      <c r="B33" s="17"/>
      <c r="C33" s="18">
        <f>SUM(C34:C42)</f>
        <v>1700000</v>
      </c>
      <c r="D33" s="18">
        <f t="shared" ref="D33:G33" si="8">SUM(D34:D42)</f>
        <v>326779.38</v>
      </c>
      <c r="E33" s="18">
        <f t="shared" si="8"/>
        <v>2026779.38</v>
      </c>
      <c r="F33" s="18">
        <f t="shared" si="8"/>
        <v>331489.13</v>
      </c>
      <c r="G33" s="18">
        <f t="shared" si="8"/>
        <v>331489.13</v>
      </c>
      <c r="H33" s="18">
        <f t="shared" si="3"/>
        <v>1695290.25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1700000</v>
      </c>
      <c r="D37" s="21">
        <v>326779.38</v>
      </c>
      <c r="E37" s="21">
        <f t="shared" si="9"/>
        <v>2026779.38</v>
      </c>
      <c r="F37" s="21">
        <v>331489.13</v>
      </c>
      <c r="G37" s="21">
        <v>331489.13</v>
      </c>
      <c r="H37" s="21">
        <f t="shared" si="3"/>
        <v>1695290.25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1700000</v>
      </c>
      <c r="D43" s="18">
        <f t="shared" ref="D43:G43" si="10">SUM(D44:D52)</f>
        <v>799239.48</v>
      </c>
      <c r="E43" s="18">
        <f t="shared" si="10"/>
        <v>2499239.48</v>
      </c>
      <c r="F43" s="18">
        <f t="shared" si="10"/>
        <v>386133.48</v>
      </c>
      <c r="G43" s="18">
        <f t="shared" si="10"/>
        <v>386133.48</v>
      </c>
      <c r="H43" s="18">
        <f t="shared" si="3"/>
        <v>2113106</v>
      </c>
    </row>
    <row r="44" spans="1:8">
      <c r="A44" s="19" t="s">
        <v>81</v>
      </c>
      <c r="B44" s="20" t="s">
        <v>82</v>
      </c>
      <c r="C44" s="21">
        <v>1450000</v>
      </c>
      <c r="D44" s="21">
        <v>595548.76</v>
      </c>
      <c r="E44" s="21">
        <f t="shared" ref="E44:E52" si="11">C44+D44</f>
        <v>2045548.76</v>
      </c>
      <c r="F44" s="21">
        <v>251442.76</v>
      </c>
      <c r="G44" s="21">
        <v>251442.76</v>
      </c>
      <c r="H44" s="21">
        <f t="shared" si="3"/>
        <v>1794106</v>
      </c>
    </row>
    <row r="45" spans="1:8">
      <c r="A45" s="19" t="s">
        <v>83</v>
      </c>
      <c r="B45" s="20" t="s">
        <v>84</v>
      </c>
      <c r="C45" s="21">
        <v>250000</v>
      </c>
      <c r="D45" s="21">
        <v>0</v>
      </c>
      <c r="E45" s="21">
        <f t="shared" si="11"/>
        <v>250000</v>
      </c>
      <c r="F45" s="21">
        <v>0</v>
      </c>
      <c r="G45" s="21">
        <v>0</v>
      </c>
      <c r="H45" s="21">
        <f t="shared" si="3"/>
        <v>250000</v>
      </c>
    </row>
    <row r="46" spans="1:8">
      <c r="A46" s="19" t="s">
        <v>85</v>
      </c>
      <c r="B46" s="20" t="s">
        <v>86</v>
      </c>
      <c r="C46" s="21">
        <v>0</v>
      </c>
      <c r="D46" s="21">
        <v>48000</v>
      </c>
      <c r="E46" s="21">
        <f t="shared" si="11"/>
        <v>48000</v>
      </c>
      <c r="F46" s="21">
        <v>0</v>
      </c>
      <c r="G46" s="21">
        <v>0</v>
      </c>
      <c r="H46" s="21">
        <f t="shared" si="3"/>
        <v>48000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155690.72</v>
      </c>
      <c r="E49" s="21">
        <f t="shared" si="11"/>
        <v>155690.72</v>
      </c>
      <c r="F49" s="21">
        <v>134690.72</v>
      </c>
      <c r="G49" s="21">
        <v>134690.72</v>
      </c>
      <c r="H49" s="21">
        <f t="shared" si="3"/>
        <v>21000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34145273</v>
      </c>
      <c r="D79" s="25">
        <f t="shared" ref="D79:H79" si="21">D80+D88+D98+D108+D118+D128+D132+D141+D145</f>
        <v>2863205</v>
      </c>
      <c r="E79" s="25">
        <f t="shared" si="21"/>
        <v>37008478</v>
      </c>
      <c r="F79" s="25">
        <f t="shared" si="21"/>
        <v>77266.87000000001</v>
      </c>
      <c r="G79" s="25">
        <f t="shared" si="21"/>
        <v>77266.87000000001</v>
      </c>
      <c r="H79" s="25">
        <f t="shared" si="21"/>
        <v>36931211.129999995</v>
      </c>
    </row>
    <row r="80" spans="1:8">
      <c r="A80" s="28" t="s">
        <v>10</v>
      </c>
      <c r="B80" s="29"/>
      <c r="C80" s="25">
        <f>SUM(C81:C87)</f>
        <v>25666035.079999998</v>
      </c>
      <c r="D80" s="25">
        <f t="shared" ref="D80:H80" si="22">SUM(D81:D87)</f>
        <v>0</v>
      </c>
      <c r="E80" s="25">
        <f t="shared" si="22"/>
        <v>25666035.079999998</v>
      </c>
      <c r="F80" s="25">
        <f t="shared" si="22"/>
        <v>0</v>
      </c>
      <c r="G80" s="25">
        <f t="shared" si="22"/>
        <v>0</v>
      </c>
      <c r="H80" s="25">
        <f t="shared" si="22"/>
        <v>25666035.079999998</v>
      </c>
    </row>
    <row r="81" spans="1:8">
      <c r="A81" s="19" t="s">
        <v>145</v>
      </c>
      <c r="B81" s="30" t="s">
        <v>12</v>
      </c>
      <c r="C81" s="31">
        <v>10673670.779999999</v>
      </c>
      <c r="D81" s="31">
        <v>0</v>
      </c>
      <c r="E81" s="21">
        <f t="shared" ref="E81:E87" si="23">C81+D81</f>
        <v>10673670.779999999</v>
      </c>
      <c r="F81" s="31">
        <v>0</v>
      </c>
      <c r="G81" s="31">
        <v>0</v>
      </c>
      <c r="H81" s="31">
        <f t="shared" ref="H81:H144" si="24">E81-F81</f>
        <v>10673670.779999999</v>
      </c>
    </row>
    <row r="82" spans="1:8">
      <c r="A82" s="19" t="s">
        <v>146</v>
      </c>
      <c r="B82" s="30" t="s">
        <v>14</v>
      </c>
      <c r="C82" s="31">
        <v>6302385.6500000004</v>
      </c>
      <c r="D82" s="31">
        <v>0</v>
      </c>
      <c r="E82" s="21">
        <f t="shared" si="23"/>
        <v>6302385.6500000004</v>
      </c>
      <c r="F82" s="31">
        <v>0</v>
      </c>
      <c r="G82" s="31">
        <v>0</v>
      </c>
      <c r="H82" s="31">
        <f t="shared" si="24"/>
        <v>6302385.6500000004</v>
      </c>
    </row>
    <row r="83" spans="1:8">
      <c r="A83" s="19" t="s">
        <v>147</v>
      </c>
      <c r="B83" s="30" t="s">
        <v>16</v>
      </c>
      <c r="C83" s="31">
        <v>3007000</v>
      </c>
      <c r="D83" s="31">
        <v>0</v>
      </c>
      <c r="E83" s="21">
        <f t="shared" si="23"/>
        <v>3007000</v>
      </c>
      <c r="F83" s="31">
        <v>0</v>
      </c>
      <c r="G83" s="31">
        <v>0</v>
      </c>
      <c r="H83" s="31">
        <f t="shared" si="24"/>
        <v>3007000</v>
      </c>
    </row>
    <row r="84" spans="1:8">
      <c r="A84" s="19" t="s">
        <v>148</v>
      </c>
      <c r="B84" s="30" t="s">
        <v>18</v>
      </c>
      <c r="C84" s="31">
        <v>2949606.15</v>
      </c>
      <c r="D84" s="31">
        <v>0</v>
      </c>
      <c r="E84" s="21">
        <f t="shared" si="23"/>
        <v>2949606.15</v>
      </c>
      <c r="F84" s="31">
        <v>0</v>
      </c>
      <c r="G84" s="31">
        <v>0</v>
      </c>
      <c r="H84" s="31">
        <f t="shared" si="24"/>
        <v>2949606.15</v>
      </c>
    </row>
    <row r="85" spans="1:8">
      <c r="A85" s="19" t="s">
        <v>149</v>
      </c>
      <c r="B85" s="30" t="s">
        <v>20</v>
      </c>
      <c r="C85" s="31">
        <v>2181872.5</v>
      </c>
      <c r="D85" s="31">
        <v>0</v>
      </c>
      <c r="E85" s="21">
        <f t="shared" si="23"/>
        <v>2181872.5</v>
      </c>
      <c r="F85" s="31">
        <v>0</v>
      </c>
      <c r="G85" s="31">
        <v>0</v>
      </c>
      <c r="H85" s="31">
        <f t="shared" si="24"/>
        <v>2181872.5</v>
      </c>
    </row>
    <row r="86" spans="1:8">
      <c r="A86" s="19" t="s">
        <v>150</v>
      </c>
      <c r="B86" s="30" t="s">
        <v>22</v>
      </c>
      <c r="C86" s="31">
        <v>500000</v>
      </c>
      <c r="D86" s="31">
        <v>0</v>
      </c>
      <c r="E86" s="21">
        <f t="shared" si="23"/>
        <v>500000</v>
      </c>
      <c r="F86" s="31">
        <v>0</v>
      </c>
      <c r="G86" s="31">
        <v>0</v>
      </c>
      <c r="H86" s="31">
        <f t="shared" si="24"/>
        <v>500000</v>
      </c>
    </row>
    <row r="87" spans="1:8">
      <c r="A87" s="19" t="s">
        <v>151</v>
      </c>
      <c r="B87" s="30" t="s">
        <v>24</v>
      </c>
      <c r="C87" s="31">
        <v>51500</v>
      </c>
      <c r="D87" s="31">
        <v>0</v>
      </c>
      <c r="E87" s="21">
        <f t="shared" si="23"/>
        <v>51500</v>
      </c>
      <c r="F87" s="31">
        <v>0</v>
      </c>
      <c r="G87" s="31">
        <v>0</v>
      </c>
      <c r="H87" s="31">
        <f t="shared" si="24"/>
        <v>51500</v>
      </c>
    </row>
    <row r="88" spans="1:8">
      <c r="A88" s="28" t="s">
        <v>25</v>
      </c>
      <c r="B88" s="29"/>
      <c r="C88" s="25">
        <f>SUM(C89:C97)</f>
        <v>1390800</v>
      </c>
      <c r="D88" s="25">
        <f t="shared" ref="D88:G88" si="25">SUM(D89:D97)</f>
        <v>368974</v>
      </c>
      <c r="E88" s="25">
        <f t="shared" si="25"/>
        <v>1759774</v>
      </c>
      <c r="F88" s="25">
        <f t="shared" si="25"/>
        <v>10500.1</v>
      </c>
      <c r="G88" s="25">
        <f t="shared" si="25"/>
        <v>10500.1</v>
      </c>
      <c r="H88" s="25">
        <f t="shared" si="24"/>
        <v>1749273.9</v>
      </c>
    </row>
    <row r="89" spans="1:8">
      <c r="A89" s="19" t="s">
        <v>152</v>
      </c>
      <c r="B89" s="30" t="s">
        <v>27</v>
      </c>
      <c r="C89" s="31">
        <v>310000</v>
      </c>
      <c r="D89" s="31">
        <v>100000</v>
      </c>
      <c r="E89" s="21">
        <f t="shared" ref="E89:E97" si="26">C89+D89</f>
        <v>410000</v>
      </c>
      <c r="F89" s="31">
        <v>0</v>
      </c>
      <c r="G89" s="31">
        <v>0</v>
      </c>
      <c r="H89" s="31">
        <f t="shared" si="24"/>
        <v>410000</v>
      </c>
    </row>
    <row r="90" spans="1:8">
      <c r="A90" s="19" t="s">
        <v>153</v>
      </c>
      <c r="B90" s="30" t="s">
        <v>29</v>
      </c>
      <c r="C90" s="31">
        <v>120000</v>
      </c>
      <c r="D90" s="31">
        <v>0</v>
      </c>
      <c r="E90" s="21">
        <f t="shared" si="26"/>
        <v>120000</v>
      </c>
      <c r="F90" s="31">
        <v>0</v>
      </c>
      <c r="G90" s="31">
        <v>0</v>
      </c>
      <c r="H90" s="31">
        <f t="shared" si="24"/>
        <v>120000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356000</v>
      </c>
      <c r="D92" s="31">
        <v>312800</v>
      </c>
      <c r="E92" s="21">
        <f t="shared" si="26"/>
        <v>668800</v>
      </c>
      <c r="F92" s="31">
        <v>0</v>
      </c>
      <c r="G92" s="31">
        <v>0</v>
      </c>
      <c r="H92" s="31">
        <f t="shared" si="24"/>
        <v>668800</v>
      </c>
    </row>
    <row r="93" spans="1:8">
      <c r="A93" s="19" t="s">
        <v>156</v>
      </c>
      <c r="B93" s="30" t="s">
        <v>35</v>
      </c>
      <c r="C93" s="31">
        <v>80000</v>
      </c>
      <c r="D93" s="31">
        <v>0</v>
      </c>
      <c r="E93" s="21">
        <f t="shared" si="26"/>
        <v>80000</v>
      </c>
      <c r="F93" s="31">
        <v>10500.1</v>
      </c>
      <c r="G93" s="31">
        <v>10500.1</v>
      </c>
      <c r="H93" s="31">
        <f t="shared" si="24"/>
        <v>69499.899999999994</v>
      </c>
    </row>
    <row r="94" spans="1:8">
      <c r="A94" s="19" t="s">
        <v>157</v>
      </c>
      <c r="B94" s="30" t="s">
        <v>37</v>
      </c>
      <c r="C94" s="31">
        <v>312800</v>
      </c>
      <c r="D94" s="31">
        <v>-312800</v>
      </c>
      <c r="E94" s="21">
        <f t="shared" si="26"/>
        <v>0</v>
      </c>
      <c r="F94" s="31">
        <v>0</v>
      </c>
      <c r="G94" s="31">
        <v>0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2000</v>
      </c>
      <c r="D95" s="31">
        <v>0</v>
      </c>
      <c r="E95" s="21">
        <f t="shared" si="26"/>
        <v>2000</v>
      </c>
      <c r="F95" s="31">
        <v>0</v>
      </c>
      <c r="G95" s="31">
        <v>0</v>
      </c>
      <c r="H95" s="31">
        <f t="shared" si="24"/>
        <v>2000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210000</v>
      </c>
      <c r="D97" s="31">
        <v>268974</v>
      </c>
      <c r="E97" s="21">
        <f t="shared" si="26"/>
        <v>478974</v>
      </c>
      <c r="F97" s="31">
        <v>0</v>
      </c>
      <c r="G97" s="31">
        <v>0</v>
      </c>
      <c r="H97" s="31">
        <f t="shared" si="24"/>
        <v>478974</v>
      </c>
    </row>
    <row r="98" spans="1:8">
      <c r="A98" s="28" t="s">
        <v>44</v>
      </c>
      <c r="B98" s="29"/>
      <c r="C98" s="25">
        <f>SUM(C99:C107)</f>
        <v>7088437.9199999999</v>
      </c>
      <c r="D98" s="25">
        <f t="shared" ref="D98:G98" si="27">SUM(D99:D107)</f>
        <v>2194231</v>
      </c>
      <c r="E98" s="25">
        <f t="shared" si="27"/>
        <v>9282668.9199999999</v>
      </c>
      <c r="F98" s="25">
        <f t="shared" si="27"/>
        <v>66766.77</v>
      </c>
      <c r="G98" s="25">
        <f t="shared" si="27"/>
        <v>66766.77</v>
      </c>
      <c r="H98" s="25">
        <f t="shared" si="24"/>
        <v>9215902.1500000004</v>
      </c>
    </row>
    <row r="99" spans="1:8">
      <c r="A99" s="19" t="s">
        <v>161</v>
      </c>
      <c r="B99" s="30" t="s">
        <v>46</v>
      </c>
      <c r="C99" s="31">
        <v>1734750</v>
      </c>
      <c r="D99" s="31">
        <v>0</v>
      </c>
      <c r="E99" s="21">
        <f t="shared" ref="E99:E107" si="28">C99+D99</f>
        <v>1734750</v>
      </c>
      <c r="F99" s="31">
        <v>0</v>
      </c>
      <c r="G99" s="31">
        <v>0</v>
      </c>
      <c r="H99" s="31">
        <f t="shared" si="24"/>
        <v>1734750</v>
      </c>
    </row>
    <row r="100" spans="1:8">
      <c r="A100" s="19" t="s">
        <v>162</v>
      </c>
      <c r="B100" s="30" t="s">
        <v>48</v>
      </c>
      <c r="C100" s="31">
        <v>20000</v>
      </c>
      <c r="D100" s="31">
        <v>0</v>
      </c>
      <c r="E100" s="21">
        <f t="shared" si="28"/>
        <v>20000</v>
      </c>
      <c r="F100" s="31">
        <v>0</v>
      </c>
      <c r="G100" s="31">
        <v>0</v>
      </c>
      <c r="H100" s="31">
        <f t="shared" si="24"/>
        <v>20000</v>
      </c>
    </row>
    <row r="101" spans="1:8">
      <c r="A101" s="19" t="s">
        <v>163</v>
      </c>
      <c r="B101" s="30" t="s">
        <v>50</v>
      </c>
      <c r="C101" s="31">
        <v>986480</v>
      </c>
      <c r="D101" s="31">
        <v>811205.63</v>
      </c>
      <c r="E101" s="21">
        <f t="shared" si="28"/>
        <v>1797685.63</v>
      </c>
      <c r="F101" s="31">
        <v>0</v>
      </c>
      <c r="G101" s="31">
        <v>0</v>
      </c>
      <c r="H101" s="31">
        <f t="shared" si="24"/>
        <v>1797685.63</v>
      </c>
    </row>
    <row r="102" spans="1:8">
      <c r="A102" s="19" t="s">
        <v>164</v>
      </c>
      <c r="B102" s="30" t="s">
        <v>52</v>
      </c>
      <c r="C102" s="31">
        <v>360000</v>
      </c>
      <c r="D102" s="31">
        <v>-200000</v>
      </c>
      <c r="E102" s="21">
        <f t="shared" si="28"/>
        <v>160000</v>
      </c>
      <c r="F102" s="31">
        <v>0</v>
      </c>
      <c r="G102" s="31">
        <v>0</v>
      </c>
      <c r="H102" s="31">
        <f t="shared" si="24"/>
        <v>160000</v>
      </c>
    </row>
    <row r="103" spans="1:8">
      <c r="A103" s="19" t="s">
        <v>165</v>
      </c>
      <c r="B103" s="30" t="s">
        <v>54</v>
      </c>
      <c r="C103" s="31">
        <v>2146827.52</v>
      </c>
      <c r="D103" s="31">
        <v>1716225.37</v>
      </c>
      <c r="E103" s="21">
        <f t="shared" si="28"/>
        <v>3863052.89</v>
      </c>
      <c r="F103" s="31">
        <v>0</v>
      </c>
      <c r="G103" s="31">
        <v>0</v>
      </c>
      <c r="H103" s="31">
        <f t="shared" si="24"/>
        <v>3863052.89</v>
      </c>
    </row>
    <row r="104" spans="1:8">
      <c r="A104" s="19" t="s">
        <v>166</v>
      </c>
      <c r="B104" s="30" t="s">
        <v>56</v>
      </c>
      <c r="C104" s="31">
        <v>280000</v>
      </c>
      <c r="D104" s="31">
        <v>0</v>
      </c>
      <c r="E104" s="21">
        <f t="shared" si="28"/>
        <v>280000</v>
      </c>
      <c r="F104" s="31">
        <v>0</v>
      </c>
      <c r="G104" s="31">
        <v>0</v>
      </c>
      <c r="H104" s="31">
        <f t="shared" si="24"/>
        <v>280000</v>
      </c>
    </row>
    <row r="105" spans="1:8">
      <c r="A105" s="19" t="s">
        <v>167</v>
      </c>
      <c r="B105" s="30" t="s">
        <v>58</v>
      </c>
      <c r="C105" s="31">
        <v>588839.4</v>
      </c>
      <c r="D105" s="31">
        <v>-440000</v>
      </c>
      <c r="E105" s="21">
        <f t="shared" si="28"/>
        <v>148839.40000000002</v>
      </c>
      <c r="F105" s="31">
        <v>0</v>
      </c>
      <c r="G105" s="31">
        <v>0</v>
      </c>
      <c r="H105" s="31">
        <f t="shared" si="24"/>
        <v>148839.40000000002</v>
      </c>
    </row>
    <row r="106" spans="1:8">
      <c r="A106" s="19" t="s">
        <v>168</v>
      </c>
      <c r="B106" s="30" t="s">
        <v>60</v>
      </c>
      <c r="C106" s="31">
        <v>601200</v>
      </c>
      <c r="D106" s="31">
        <v>106800</v>
      </c>
      <c r="E106" s="21">
        <f t="shared" si="28"/>
        <v>708000</v>
      </c>
      <c r="F106" s="31">
        <v>56982.85</v>
      </c>
      <c r="G106" s="31">
        <v>56982.85</v>
      </c>
      <c r="H106" s="31">
        <f t="shared" si="24"/>
        <v>651017.15</v>
      </c>
    </row>
    <row r="107" spans="1:8">
      <c r="A107" s="19" t="s">
        <v>169</v>
      </c>
      <c r="B107" s="30" t="s">
        <v>62</v>
      </c>
      <c r="C107" s="31">
        <v>370341</v>
      </c>
      <c r="D107" s="31">
        <v>200000</v>
      </c>
      <c r="E107" s="21">
        <f t="shared" si="28"/>
        <v>570341</v>
      </c>
      <c r="F107" s="31">
        <v>9783.92</v>
      </c>
      <c r="G107" s="31">
        <v>9783.92</v>
      </c>
      <c r="H107" s="31">
        <f t="shared" si="24"/>
        <v>560557.07999999996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300000</v>
      </c>
      <c r="E118" s="25">
        <f t="shared" si="31"/>
        <v>300000</v>
      </c>
      <c r="F118" s="25">
        <f t="shared" si="31"/>
        <v>0</v>
      </c>
      <c r="G118" s="25">
        <f t="shared" si="31"/>
        <v>0</v>
      </c>
      <c r="H118" s="25">
        <f t="shared" si="24"/>
        <v>300000</v>
      </c>
    </row>
    <row r="119" spans="1:8">
      <c r="A119" s="19" t="s">
        <v>177</v>
      </c>
      <c r="B119" s="30" t="s">
        <v>82</v>
      </c>
      <c r="C119" s="31">
        <v>0</v>
      </c>
      <c r="D119" s="31">
        <v>210000</v>
      </c>
      <c r="E119" s="21">
        <f t="shared" ref="E119:E127" si="32">C119+D119</f>
        <v>210000</v>
      </c>
      <c r="F119" s="31">
        <v>0</v>
      </c>
      <c r="G119" s="31">
        <v>0</v>
      </c>
      <c r="H119" s="31">
        <f t="shared" si="24"/>
        <v>210000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90000</v>
      </c>
      <c r="E121" s="21">
        <f t="shared" si="32"/>
        <v>90000</v>
      </c>
      <c r="F121" s="31">
        <v>0</v>
      </c>
      <c r="G121" s="31">
        <v>0</v>
      </c>
      <c r="H121" s="31">
        <f t="shared" si="24"/>
        <v>90000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0</v>
      </c>
      <c r="E124" s="21">
        <f t="shared" si="32"/>
        <v>0</v>
      </c>
      <c r="F124" s="31">
        <v>0</v>
      </c>
      <c r="G124" s="31">
        <v>0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112032161.34999999</v>
      </c>
      <c r="D154" s="25">
        <f t="shared" ref="D154:H154" si="42">D4+D79</f>
        <v>13798841.85</v>
      </c>
      <c r="E154" s="25">
        <f t="shared" si="42"/>
        <v>125831003.19999999</v>
      </c>
      <c r="F154" s="25">
        <f t="shared" si="42"/>
        <v>27078956.649999999</v>
      </c>
      <c r="G154" s="25">
        <f t="shared" si="42"/>
        <v>27078956.649999999</v>
      </c>
      <c r="H154" s="25">
        <f t="shared" si="42"/>
        <v>98752046.549999997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2021-04-28T07:04:42Z</dcterms:created>
  <dcterms:modified xsi:type="dcterms:W3CDTF">2021-04-28T07:05:07Z</dcterms:modified>
</cp:coreProperties>
</file>