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1\Publicaciones página UPG\4to trim 2021\9-INFORMACION-DISCIPLINA-FINANCIERA\FORMATO-1-ESF\"/>
    </mc:Choice>
  </mc:AlternateContent>
  <bookViews>
    <workbookView xWindow="0" yWindow="0" windowWidth="21570" windowHeight="8145" firstSheet="1" activeTab="1"/>
  </bookViews>
  <sheets>
    <sheet name="Hoja1" sheetId="4" state="hidden" r:id="rId1"/>
    <sheet name="F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F76" i="3" l="1"/>
  <c r="F44" i="3"/>
  <c r="F56" i="3" s="1"/>
  <c r="F78" i="3" s="1"/>
  <c r="E44" i="3"/>
  <c r="E56" i="3" s="1"/>
  <c r="B44" i="3"/>
  <c r="B59" i="3" s="1"/>
  <c r="C44" i="3"/>
  <c r="C59" i="3" s="1"/>
  <c r="E76" i="3"/>
  <c r="E78" i="3" l="1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<sst xmlns="http://schemas.openxmlformats.org/spreadsheetml/2006/main" count="121" uniqueCount="120">
  <si>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</si>
  <si>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</si>
  <si>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</si>
  <si>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</si>
  <si>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</si>
  <si>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</si>
  <si>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</si>
  <si>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</si>
  <si>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</si>
  <si>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</si>
  <si>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</si>
  <si>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</si>
  <si>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</si>
  <si>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</si>
  <si>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</si>
  <si>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</si>
  <si>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</si>
  <si>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</si>
  <si>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</si>
  <si>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</si>
  <si>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</si>
  <si>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</si>
  <si>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</si>
  <si>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</si>
  <si>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</si>
  <si>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</si>
  <si>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</si>
  <si>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</si>
  <si>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</si>
  <si>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</si>
  <si>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</si>
  <si>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</si>
  <si>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</si>
  <si>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</si>
  <si>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</si>
  <si>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</si>
  <si>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</si>
  <si>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</si>
  <si>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</si>
  <si>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</si>
  <si>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</si>
  <si>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</si>
  <si>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</si>
  <si>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</si>
  <si>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</si>
  <si>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</si>
  <si>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</si>
  <si>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</si>
  <si>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</si>
  <si>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</si>
  <si>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</si>
  <si>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</si>
  <si>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</si>
  <si>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</si>
  <si>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</si>
  <si>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</si>
  <si>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</si>
  <si>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</si>
  <si>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</si>
  <si>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</si>
  <si>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</si>
  <si>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</si>
  <si>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</si>
  <si>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</si>
  <si>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</si>
  <si>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</si>
  <si>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</si>
  <si>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</si>
  <si>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</si>
  <si>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</si>
  <si>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</si>
  <si>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</si>
  <si>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</si>
  <si>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</si>
  <si>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</si>
  <si>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</si>
  <si>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</si>
  <si>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</si>
  <si>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</si>
  <si>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</si>
  <si>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</si>
  <si>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</si>
  <si>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</si>
  <si>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</si>
  <si>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</si>
  <si>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</si>
  <si>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</si>
  <si>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</si>
  <si>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</si>
  <si>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</si>
  <si>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</si>
  <si>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</si>
  <si>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</si>
  <si>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</si>
  <si>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</si>
  <si>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</si>
  <si>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</si>
  <si>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</si>
  <si>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</si>
  <si>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</si>
  <si>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</si>
  <si>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</si>
  <si>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</si>
  <si>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</si>
  <si>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</si>
  <si>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</si>
  <si>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</si>
  <si>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</si>
  <si>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</si>
  <si>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</si>
  <si>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</si>
  <si>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</si>
  <si>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</si>
  <si>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</si>
  <si>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</si>
  <si>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</si>
  <si>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</si>
  <si>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</si>
  <si>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</si>
  <si>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UNIVERSIDAD POLITÉCNICA DE GUANAJUATO
Estado de Situación Financiera Detallado - LDF
al 31 de Diciembre de 2021 y al 31 de Diciembre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</si>
</sst>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topLeftCell="A7" zoomScale="120" zoomScaleNormal="120" workbookViewId="0">
      <selection activeCell="B2" sqref="B2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2021</v>
      </c>
      <c r="C2" s="2">
        <v>2020</v>
      </c>
      <c r="D2" s="1" t="s">
        <v>0</v>
      </c>
      <c r="E2" s="2">
        <v>2021</v>
      </c>
      <c r="F2" s="2">
        <v>2020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12599154.25</v>
      </c>
      <c r="C6" s="9">
        <f>SUM(C7:C13)</f>
        <v>23141566.440000001</v>
      </c>
      <c r="D6" s="5" t="s">
        <v>6</v>
      </c>
      <c r="E6" s="9">
        <f>SUM(E7:E15)</f>
        <v>5469489.9299999997</v>
      </c>
      <c r="F6" s="9">
        <f>SUM(F7:F15)</f>
        <v>7314041.3200000003</v>
      </c>
    </row>
    <row r="7" spans="1:6" x14ac:dyDescent="0.2">
      <c r="A7" s="10" t="s">
        <v>7</v>
      </c>
      <c r="B7" s="9"/>
      <c r="C7" s="9"/>
      <c r="D7" s="11" t="s">
        <v>8</v>
      </c>
      <c r="E7" s="9">
        <v>1212215.0900000001</v>
      </c>
      <c r="F7" s="9">
        <v>1253647.03</v>
      </c>
    </row>
    <row r="8" spans="1:6" x14ac:dyDescent="0.2">
      <c r="A8" s="10" t="s">
        <v>9</v>
      </c>
      <c r="B8" s="9">
        <v>12599154.25</v>
      </c>
      <c r="C8" s="9">
        <v>23141566.440000001</v>
      </c>
      <c r="D8" s="11" t="s">
        <v>10</v>
      </c>
      <c r="E8" s="9">
        <v>246498.37</v>
      </c>
      <c r="F8" s="9">
        <v>3133750.6</v>
      </c>
    </row>
    <row r="9" spans="1:6" x14ac:dyDescent="0.2">
      <c r="A9" s="10" t="s">
        <v>11</v>
      </c>
      <c r="B9" s="9"/>
      <c r="C9" s="9"/>
      <c r="D9" s="11" t="s">
        <v>12</v>
      </c>
      <c r="E9" s="9">
        <v>0</v>
      </c>
      <c r="F9" s="9">
        <v>0</v>
      </c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3407580.95</v>
      </c>
      <c r="F13" s="9">
        <v>2727842.96</v>
      </c>
    </row>
    <row r="14" spans="1:6" x14ac:dyDescent="0.2">
      <c r="A14" s="3" t="s">
        <v>21</v>
      </c>
      <c r="B14" s="9">
        <f>SUM(B15:B21)</f>
        <v>0</v>
      </c>
      <c r="C14" s="9">
        <f>SUM(C15:C21)</f>
        <v>950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603195.52</v>
      </c>
      <c r="F15" s="9">
        <v>198800.73</v>
      </c>
    </row>
    <row r="16" spans="1:6" x14ac:dyDescent="0.2">
      <c r="A16" s="10" t="s">
        <v>25</v>
      </c>
      <c r="B16" s="9">
        <v>0</v>
      </c>
      <c r="C16" s="9">
        <v>0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0</v>
      </c>
      <c r="C17" s="9">
        <v>950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432120.88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950</v>
      </c>
      <c r="C23" s="9">
        <v>0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431170.88</v>
      </c>
      <c r="C26" s="9">
        <v>0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241450.55</v>
      </c>
      <c r="F35" s="9">
        <f>SUM(F36:F38)</f>
        <v>241450.55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241450.55</v>
      </c>
      <c r="F37" s="9">
        <v>241450.55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13031275.130000001</v>
      </c>
      <c r="C44" s="7">
        <f>C6+C14+C22+C28+C34+C35+C38</f>
        <v>23142516.440000001</v>
      </c>
      <c r="D44" s="8" t="s">
        <v>80</v>
      </c>
      <c r="E44" s="7">
        <f>E6+E16+E20+E23+E24+E28+E35+E39</f>
        <v>5710940.4799999995</v>
      </c>
      <c r="F44" s="7">
        <f>F6+F16+F20+F23+F24+F28+F35+F39</f>
        <v>7555491.8700000001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284646283.38</v>
      </c>
      <c r="C49" s="9">
        <v>283131423.13999999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121917993.19</v>
      </c>
      <c r="C50" s="9">
        <v>115857350.27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-92822023.989999995</v>
      </c>
      <c r="C52" s="9">
        <v>-86268789.069999993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5710940.4799999995</v>
      </c>
      <c r="F56" s="7">
        <f>F54+F44</f>
        <v>7555491.8700000001</v>
      </c>
    </row>
    <row r="57" spans="1:6" x14ac:dyDescent="0.2">
      <c r="A57" s="12" t="s">
        <v>100</v>
      </c>
      <c r="B57" s="7">
        <f>SUM(B47:B55)</f>
        <v>313742252.57999998</v>
      </c>
      <c r="C57" s="7">
        <f>SUM(C47:C55)</f>
        <v>312719984.33999997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326773527.70999998</v>
      </c>
      <c r="C59" s="7">
        <f>C44+C57</f>
        <v>335862500.77999997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439773252.38</v>
      </c>
      <c r="F60" s="9">
        <f>SUM(F61:F63)</f>
        <v>435263363.73000002</v>
      </c>
    </row>
    <row r="61" spans="1:6" x14ac:dyDescent="0.2">
      <c r="A61" s="13"/>
      <c r="B61" s="9"/>
      <c r="C61" s="9"/>
      <c r="D61" s="5" t="s">
        <v>104</v>
      </c>
      <c r="E61" s="9">
        <v>433629931.13999999</v>
      </c>
      <c r="F61" s="9">
        <v>429120042.49000001</v>
      </c>
    </row>
    <row r="62" spans="1:6" x14ac:dyDescent="0.2">
      <c r="A62" s="13"/>
      <c r="B62" s="9"/>
      <c r="C62" s="9"/>
      <c r="D62" s="5" t="s">
        <v>105</v>
      </c>
      <c r="E62" s="9">
        <v>6143321.2400000002</v>
      </c>
      <c r="F62" s="9">
        <v>6143321.2400000002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-118710665.15000001</v>
      </c>
      <c r="F65" s="9">
        <f>SUM(F66:F70)</f>
        <v>-106956348.12</v>
      </c>
    </row>
    <row r="66" spans="1:6" x14ac:dyDescent="0.2">
      <c r="A66" s="13"/>
      <c r="B66" s="9"/>
      <c r="C66" s="9"/>
      <c r="D66" s="5" t="s">
        <v>108</v>
      </c>
      <c r="E66" s="9">
        <v>-6427881.29</v>
      </c>
      <c r="F66" s="9">
        <v>943949.31</v>
      </c>
    </row>
    <row r="67" spans="1:6" x14ac:dyDescent="0.2">
      <c r="A67" s="13"/>
      <c r="B67" s="9"/>
      <c r="C67" s="9"/>
      <c r="D67" s="5" t="s">
        <v>109</v>
      </c>
      <c r="E67" s="9">
        <v>-112625448.44</v>
      </c>
      <c r="F67" s="9">
        <v>-108242962.01000001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342664.58</v>
      </c>
      <c r="F69" s="9">
        <v>342664.58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321062587.23000002</v>
      </c>
      <c r="F76" s="7">
        <f>F60+F65+F72</f>
        <v>328307015.61000001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326773527.71000004</v>
      </c>
      <c r="F78" s="7">
        <f>F56+F76</f>
        <v>335862507.48000002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MAURA GEORGINA GUERRERO SAUCILLO</cp:lastModifiedBy>
  <dcterms:created xsi:type="dcterms:W3CDTF">2017-01-11T17:17:46Z</dcterms:created>
  <dcterms:modified xsi:type="dcterms:W3CDTF">2022-03-25T21:31:59Z</dcterms:modified>
</cp:coreProperties>
</file>