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5-INFORMACION-PRESUPUESTAL\11-EAEPEC\"/>
    </mc:Choice>
  </mc:AlternateContent>
  <bookViews>
    <workbookView xWindow="0" yWindow="0" windowWidth="28800" windowHeight="12435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G69" i="1"/>
  <c r="F69" i="1"/>
  <c r="D69" i="1"/>
  <c r="C69" i="1"/>
  <c r="E69" i="1" s="1"/>
  <c r="H69" i="1" s="1"/>
  <c r="H68" i="1"/>
  <c r="E68" i="1"/>
  <c r="H67" i="1"/>
  <c r="E67" i="1"/>
  <c r="H66" i="1"/>
  <c r="E66" i="1"/>
  <c r="G65" i="1"/>
  <c r="F65" i="1"/>
  <c r="D65" i="1"/>
  <c r="C65" i="1"/>
  <c r="E65" i="1" s="1"/>
  <c r="H65" i="1" s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H44" i="1"/>
  <c r="E44" i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H38" i="1"/>
  <c r="E38" i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H26" i="1"/>
  <c r="E26" i="1"/>
  <c r="E25" i="1"/>
  <c r="H25" i="1" s="1"/>
  <c r="E24" i="1"/>
  <c r="H24" i="1" s="1"/>
  <c r="G23" i="1"/>
  <c r="F23" i="1"/>
  <c r="D23" i="1"/>
  <c r="C23" i="1"/>
  <c r="E23" i="1" s="1"/>
  <c r="E22" i="1"/>
  <c r="H22" i="1" s="1"/>
  <c r="E21" i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D5" i="1"/>
  <c r="C5" i="1"/>
  <c r="E43" i="1" l="1"/>
  <c r="H43" i="1" s="1"/>
  <c r="F77" i="1"/>
  <c r="H33" i="1"/>
  <c r="H23" i="1"/>
  <c r="G77" i="1"/>
  <c r="C77" i="1"/>
  <c r="D77" i="1"/>
  <c r="E5" i="1"/>
  <c r="H5" i="1" l="1"/>
  <c r="H77" i="1" s="1"/>
  <c r="E77" i="1"/>
</calcChain>
</file>

<file path=xl/sharedStrings.xml><?xml version="1.0" encoding="utf-8"?>
<sst xmlns="http://schemas.openxmlformats.org/spreadsheetml/2006/main" count="89" uniqueCount="89">
  <si>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</si>
  <si>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</si>
  <si>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</si>
  <si>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</si>
  <si>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</si>
  <si>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</si>
  <si>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</si>
  <si>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</si>
  <si>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</si>
  <si>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</si>
  <si>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</si>
  <si>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</si>
  <si>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</si>
  <si>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</si>
  <si>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</si>
  <si>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</si>
  <si>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</si>
  <si>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</si>
  <si>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</si>
  <si>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</si>
  <si>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</si>
  <si>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</si>
  <si>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</si>
  <si>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</si>
  <si>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</si>
  <si>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</si>
  <si>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</si>
  <si>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</si>
  <si>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</si>
  <si>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</si>
  <si>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</si>
  <si>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</si>
  <si>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</si>
  <si>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</si>
  <si>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</si>
  <si>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</si>
  <si>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</si>
  <si>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</si>
  <si>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</si>
  <si>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</si>
  <si>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</si>
  <si>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</si>
  <si>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</si>
  <si>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</si>
  <si>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</si>
  <si>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</si>
  <si>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</si>
  <si>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</si>
  <si>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</si>
  <si>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</si>
  <si>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</si>
  <si>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</si>
  <si>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</si>
  <si>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</si>
  <si>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</si>
  <si>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</si>
  <si>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</si>
  <si>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</si>
  <si>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</si>
  <si>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</si>
  <si>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</si>
  <si>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</si>
  <si>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</si>
  <si>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</si>
  <si>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</si>
  <si>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</si>
  <si>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</si>
  <si>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</si>
  <si>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</si>
  <si>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</si>
  <si>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</si>
  <si>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</si>
  <si>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</si>
  <si>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</si>
  <si>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</si>
  <si>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</si>
  <si>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</si>
  <si>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</si>
  <si>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</si>
  <si>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</si>
  <si>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</si>
  <si>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</si>
  <si>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</si>
  <si>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</si>
  <si>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MTRO. HUGO GARCÍA VARGAS</t>
  </si>
  <si>
    <t xml:space="preserve">                                  ING. JOSÉ DE JESÚS ROMO GUTIÉRREZ</t>
  </si>
  <si>
    <t xml:space="preserve">  ENCARGADO DE DESPACHO DE RECTORIA</t>
  </si>
  <si>
    <t xml:space="preserve">                                      SECRETARIO ADMINISTRATIVO</t>
  </si>
  <si>
    <t>UNIVERSIDAD POLITÉCNICA DE GUANAJUATO
Estado Analítico del Ejercicio del Presupuesto de Egresos
Clasificación por Objeto del Gasto (Capítulo y Concepto)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</si>
</sst>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2" fillId="0" borderId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4" fontId="4" fillId="2" borderId="9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4" fontId="4" fillId="0" borderId="6" xfId="0" applyNumberFormat="1" applyFont="1" applyFill="1" applyBorder="1" applyProtection="1">
      <protection locked="0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/>
    </xf>
    <xf numFmtId="4" fontId="6" fillId="0" borderId="10" xfId="0" applyNumberFormat="1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Protection="1">
      <protection locked="0"/>
    </xf>
    <xf numFmtId="0" fontId="2" fillId="0" borderId="0" xfId="2"/>
    <xf numFmtId="0" fontId="7" fillId="0" borderId="14" xfId="2" applyFont="1" applyBorder="1"/>
    <xf numFmtId="0" fontId="7" fillId="0" borderId="0" xfId="2" applyFont="1" applyBorder="1"/>
    <xf numFmtId="0" fontId="7" fillId="0" borderId="0" xfId="2" applyFont="1" applyAlignment="1">
      <alignment horizontal="center"/>
    </xf>
    <xf numFmtId="4" fontId="8" fillId="0" borderId="0" xfId="2" applyNumberFormat="1" applyFont="1"/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7" fillId="0" borderId="0" xfId="2" applyFont="1" applyAlignment="1">
      <alignment horizontal="center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11" xfId="2"/>
    <cellStyle name="Normal 2" xfId="9"/>
    <cellStyle name="Normal 2 2" xfId="10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tabSelected="1" topLeftCell="A34" workbookViewId="0">
      <selection activeCell="M60" sqref="M60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3" t="s">
        <v>88</v>
      </c>
      <c r="B1" s="34"/>
      <c r="C1" s="34"/>
      <c r="D1" s="34"/>
      <c r="E1" s="34"/>
      <c r="F1" s="34"/>
      <c r="G1" s="34"/>
      <c r="H1" s="35"/>
    </row>
    <row r="2" spans="1:8" x14ac:dyDescent="0.2">
      <c r="A2" s="36" t="s">
        <v>0</v>
      </c>
      <c r="B2" s="37"/>
      <c r="C2" s="33" t="s">
        <v>1</v>
      </c>
      <c r="D2" s="34"/>
      <c r="E2" s="34"/>
      <c r="F2" s="34"/>
      <c r="G2" s="35"/>
      <c r="H2" s="42" t="s">
        <v>2</v>
      </c>
    </row>
    <row r="3" spans="1:8" ht="24.95" customHeight="1" x14ac:dyDescent="0.2">
      <c r="A3" s="38"/>
      <c r="B3" s="39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3"/>
    </row>
    <row r="4" spans="1:8" x14ac:dyDescent="0.2">
      <c r="A4" s="40"/>
      <c r="B4" s="41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 t="s">
        <v>10</v>
      </c>
      <c r="B5" s="5"/>
      <c r="C5" s="6">
        <f>SUM(C6:C12)</f>
        <v>79138665.090000004</v>
      </c>
      <c r="D5" s="6">
        <f>SUM(D6:D12)</f>
        <v>3309043.46</v>
      </c>
      <c r="E5" s="6">
        <f>C5+D5</f>
        <v>82447708.549999997</v>
      </c>
      <c r="F5" s="6">
        <f>SUM(F6:F12)</f>
        <v>22572708.579999998</v>
      </c>
      <c r="G5" s="6">
        <f>SUM(G6:G12)</f>
        <v>22572708.579999998</v>
      </c>
      <c r="H5" s="6">
        <f>E5-F5</f>
        <v>59874999.969999999</v>
      </c>
    </row>
    <row r="6" spans="1:8" x14ac:dyDescent="0.2">
      <c r="A6" s="7">
        <v>1100</v>
      </c>
      <c r="B6" s="8" t="s">
        <v>11</v>
      </c>
      <c r="C6" s="22">
        <v>34356225.490000002</v>
      </c>
      <c r="D6" s="22">
        <v>2000000</v>
      </c>
      <c r="E6" s="9">
        <f t="shared" ref="E6:E69" si="0">C6+D6</f>
        <v>36356225.490000002</v>
      </c>
      <c r="F6" s="23">
        <v>10866713.869999999</v>
      </c>
      <c r="G6" s="23">
        <v>10866713.869999999</v>
      </c>
      <c r="H6" s="9">
        <f t="shared" ref="H6:H69" si="1">E6-F6</f>
        <v>25489511.620000005</v>
      </c>
    </row>
    <row r="7" spans="1:8" x14ac:dyDescent="0.2">
      <c r="A7" s="7">
        <v>1200</v>
      </c>
      <c r="B7" s="8" t="s">
        <v>12</v>
      </c>
      <c r="C7" s="22">
        <v>18742194.329999998</v>
      </c>
      <c r="D7" s="22">
        <v>1309043.46</v>
      </c>
      <c r="E7" s="9">
        <f t="shared" si="0"/>
        <v>20051237.789999999</v>
      </c>
      <c r="F7" s="23">
        <v>6364562.5</v>
      </c>
      <c r="G7" s="23">
        <v>6364562.5</v>
      </c>
      <c r="H7" s="9">
        <f t="shared" si="1"/>
        <v>13686675.289999999</v>
      </c>
    </row>
    <row r="8" spans="1:8" x14ac:dyDescent="0.2">
      <c r="A8" s="7">
        <v>1300</v>
      </c>
      <c r="B8" s="8" t="s">
        <v>13</v>
      </c>
      <c r="C8" s="22">
        <v>4002572.9</v>
      </c>
      <c r="D8" s="22">
        <v>0</v>
      </c>
      <c r="E8" s="9">
        <f t="shared" si="0"/>
        <v>4002572.9</v>
      </c>
      <c r="F8" s="23">
        <v>11094.98</v>
      </c>
      <c r="G8" s="23">
        <v>11094.98</v>
      </c>
      <c r="H8" s="9">
        <f t="shared" si="1"/>
        <v>3991477.92</v>
      </c>
    </row>
    <row r="9" spans="1:8" x14ac:dyDescent="0.2">
      <c r="A9" s="7">
        <v>1400</v>
      </c>
      <c r="B9" s="8" t="s">
        <v>14</v>
      </c>
      <c r="C9" s="22">
        <v>9077972.25</v>
      </c>
      <c r="D9" s="22">
        <v>0</v>
      </c>
      <c r="E9" s="9">
        <f t="shared" si="0"/>
        <v>9077972.25</v>
      </c>
      <c r="F9" s="23">
        <v>2292556.08</v>
      </c>
      <c r="G9" s="23">
        <v>2292556.08</v>
      </c>
      <c r="H9" s="9">
        <f t="shared" si="1"/>
        <v>6785416.1699999999</v>
      </c>
    </row>
    <row r="10" spans="1:8" x14ac:dyDescent="0.2">
      <c r="A10" s="7">
        <v>1500</v>
      </c>
      <c r="B10" s="8" t="s">
        <v>15</v>
      </c>
      <c r="C10" s="22">
        <v>11062229.220000001</v>
      </c>
      <c r="D10" s="22">
        <v>0</v>
      </c>
      <c r="E10" s="9">
        <f t="shared" si="0"/>
        <v>11062229.220000001</v>
      </c>
      <c r="F10" s="23">
        <v>3037781.15</v>
      </c>
      <c r="G10" s="23">
        <v>3037781.15</v>
      </c>
      <c r="H10" s="9">
        <f t="shared" si="1"/>
        <v>8024448.0700000003</v>
      </c>
    </row>
    <row r="11" spans="1:8" x14ac:dyDescent="0.2">
      <c r="A11" s="7">
        <v>1600</v>
      </c>
      <c r="B11" s="8" t="s">
        <v>16</v>
      </c>
      <c r="C11" s="22">
        <v>1794470.9</v>
      </c>
      <c r="D11" s="22">
        <v>0</v>
      </c>
      <c r="E11" s="9">
        <f t="shared" si="0"/>
        <v>1794470.9</v>
      </c>
      <c r="F11" s="23">
        <v>0</v>
      </c>
      <c r="G11" s="23">
        <v>0</v>
      </c>
      <c r="H11" s="9">
        <f t="shared" si="1"/>
        <v>1794470.9</v>
      </c>
    </row>
    <row r="12" spans="1:8" x14ac:dyDescent="0.2">
      <c r="A12" s="7">
        <v>1700</v>
      </c>
      <c r="B12" s="8" t="s">
        <v>17</v>
      </c>
      <c r="C12" s="22">
        <v>103000</v>
      </c>
      <c r="D12" s="22">
        <v>0</v>
      </c>
      <c r="E12" s="9">
        <f t="shared" si="0"/>
        <v>103000</v>
      </c>
      <c r="F12" s="23">
        <v>0</v>
      </c>
      <c r="G12" s="23">
        <v>0</v>
      </c>
      <c r="H12" s="9">
        <f t="shared" si="1"/>
        <v>103000</v>
      </c>
    </row>
    <row r="13" spans="1:8" x14ac:dyDescent="0.2">
      <c r="A13" s="4" t="s">
        <v>18</v>
      </c>
      <c r="B13" s="5"/>
      <c r="C13" s="10">
        <f>SUM(C14:C22)</f>
        <v>6209890</v>
      </c>
      <c r="D13" s="10">
        <f>SUM(D14:D22)</f>
        <v>423303.55</v>
      </c>
      <c r="E13" s="10">
        <f t="shared" si="0"/>
        <v>6633193.5499999998</v>
      </c>
      <c r="F13" s="10">
        <f>SUM(F14:F22)</f>
        <v>259032.31999999998</v>
      </c>
      <c r="G13" s="10">
        <f>SUM(G14:G22)</f>
        <v>259032.31999999998</v>
      </c>
      <c r="H13" s="10">
        <f t="shared" si="1"/>
        <v>6374161.2299999995</v>
      </c>
    </row>
    <row r="14" spans="1:8" x14ac:dyDescent="0.2">
      <c r="A14" s="7">
        <v>2100</v>
      </c>
      <c r="B14" s="8" t="s">
        <v>19</v>
      </c>
      <c r="C14" s="24">
        <v>2530000</v>
      </c>
      <c r="D14" s="24">
        <v>129909.86</v>
      </c>
      <c r="E14" s="9">
        <f t="shared" si="0"/>
        <v>2659909.86</v>
      </c>
      <c r="F14" s="25">
        <v>64529.95</v>
      </c>
      <c r="G14" s="25">
        <v>64529.95</v>
      </c>
      <c r="H14" s="9">
        <f t="shared" si="1"/>
        <v>2595379.9099999997</v>
      </c>
    </row>
    <row r="15" spans="1:8" x14ac:dyDescent="0.2">
      <c r="A15" s="7">
        <v>2200</v>
      </c>
      <c r="B15" s="8" t="s">
        <v>20</v>
      </c>
      <c r="C15" s="24">
        <v>280000</v>
      </c>
      <c r="D15" s="24">
        <v>0</v>
      </c>
      <c r="E15" s="9">
        <f t="shared" si="0"/>
        <v>280000</v>
      </c>
      <c r="F15" s="25">
        <v>0</v>
      </c>
      <c r="G15" s="25">
        <v>0</v>
      </c>
      <c r="H15" s="9">
        <f t="shared" si="1"/>
        <v>280000</v>
      </c>
    </row>
    <row r="16" spans="1:8" x14ac:dyDescent="0.2">
      <c r="A16" s="7">
        <v>2300</v>
      </c>
      <c r="B16" s="8" t="s">
        <v>21</v>
      </c>
      <c r="C16" s="24">
        <v>0</v>
      </c>
      <c r="D16" s="24">
        <v>0</v>
      </c>
      <c r="E16" s="9">
        <f t="shared" si="0"/>
        <v>0</v>
      </c>
      <c r="F16" s="25">
        <v>0</v>
      </c>
      <c r="G16" s="25">
        <v>0</v>
      </c>
      <c r="H16" s="9">
        <f t="shared" si="1"/>
        <v>0</v>
      </c>
    </row>
    <row r="17" spans="1:8" x14ac:dyDescent="0.2">
      <c r="A17" s="7">
        <v>2400</v>
      </c>
      <c r="B17" s="8" t="s">
        <v>22</v>
      </c>
      <c r="C17" s="24">
        <v>951090</v>
      </c>
      <c r="D17" s="24">
        <v>316219.69</v>
      </c>
      <c r="E17" s="9">
        <f t="shared" si="0"/>
        <v>1267309.69</v>
      </c>
      <c r="F17" s="25">
        <v>97836.56</v>
      </c>
      <c r="G17" s="25">
        <v>97836.56</v>
      </c>
      <c r="H17" s="9">
        <f t="shared" si="1"/>
        <v>1169473.1299999999</v>
      </c>
    </row>
    <row r="18" spans="1:8" x14ac:dyDescent="0.2">
      <c r="A18" s="7">
        <v>2500</v>
      </c>
      <c r="B18" s="8" t="s">
        <v>23</v>
      </c>
      <c r="C18" s="24">
        <v>520000</v>
      </c>
      <c r="D18" s="24">
        <v>15000</v>
      </c>
      <c r="E18" s="9">
        <f t="shared" si="0"/>
        <v>535000</v>
      </c>
      <c r="F18" s="25">
        <v>40500.019999999997</v>
      </c>
      <c r="G18" s="25">
        <v>40500.019999999997</v>
      </c>
      <c r="H18" s="9">
        <f t="shared" si="1"/>
        <v>494499.98</v>
      </c>
    </row>
    <row r="19" spans="1:8" x14ac:dyDescent="0.2">
      <c r="A19" s="7">
        <v>2600</v>
      </c>
      <c r="B19" s="8" t="s">
        <v>24</v>
      </c>
      <c r="C19" s="24">
        <v>982800</v>
      </c>
      <c r="D19" s="24">
        <v>-312800</v>
      </c>
      <c r="E19" s="9">
        <f t="shared" si="0"/>
        <v>670000</v>
      </c>
      <c r="F19" s="25">
        <v>0</v>
      </c>
      <c r="G19" s="25">
        <v>0</v>
      </c>
      <c r="H19" s="9">
        <f t="shared" si="1"/>
        <v>670000</v>
      </c>
    </row>
    <row r="20" spans="1:8" x14ac:dyDescent="0.2">
      <c r="A20" s="7">
        <v>2700</v>
      </c>
      <c r="B20" s="8" t="s">
        <v>25</v>
      </c>
      <c r="C20" s="24">
        <v>229000</v>
      </c>
      <c r="D20" s="24">
        <v>3000</v>
      </c>
      <c r="E20" s="9">
        <f t="shared" si="0"/>
        <v>232000</v>
      </c>
      <c r="F20" s="25">
        <v>6396.55</v>
      </c>
      <c r="G20" s="25">
        <v>6396.55</v>
      </c>
      <c r="H20" s="9">
        <f t="shared" si="1"/>
        <v>225603.45</v>
      </c>
    </row>
    <row r="21" spans="1:8" x14ac:dyDescent="0.2">
      <c r="A21" s="7">
        <v>2800</v>
      </c>
      <c r="B21" s="8" t="s">
        <v>26</v>
      </c>
      <c r="C21" s="24">
        <v>0</v>
      </c>
      <c r="D21" s="24">
        <v>0</v>
      </c>
      <c r="E21" s="9">
        <f t="shared" si="0"/>
        <v>0</v>
      </c>
      <c r="F21" s="25">
        <v>0</v>
      </c>
      <c r="G21" s="25">
        <v>0</v>
      </c>
      <c r="H21" s="9">
        <f t="shared" si="1"/>
        <v>0</v>
      </c>
    </row>
    <row r="22" spans="1:8" x14ac:dyDescent="0.2">
      <c r="A22" s="7">
        <v>2900</v>
      </c>
      <c r="B22" s="8" t="s">
        <v>27</v>
      </c>
      <c r="C22" s="24">
        <v>717000</v>
      </c>
      <c r="D22" s="24">
        <v>271974</v>
      </c>
      <c r="E22" s="9">
        <f t="shared" si="0"/>
        <v>988974</v>
      </c>
      <c r="F22" s="25">
        <v>49769.24</v>
      </c>
      <c r="G22" s="25">
        <v>49769.24</v>
      </c>
      <c r="H22" s="9">
        <f t="shared" si="1"/>
        <v>939204.76</v>
      </c>
    </row>
    <row r="23" spans="1:8" x14ac:dyDescent="0.2">
      <c r="A23" s="4" t="s">
        <v>28</v>
      </c>
      <c r="B23" s="5"/>
      <c r="C23" s="10">
        <f>SUM(C24:C32)</f>
        <v>23283606.259999998</v>
      </c>
      <c r="D23" s="10">
        <f>SUM(D24:D32)</f>
        <v>8640475.9800000004</v>
      </c>
      <c r="E23" s="10">
        <f t="shared" si="0"/>
        <v>31924082.239999998</v>
      </c>
      <c r="F23" s="10">
        <f>SUM(F24:F32)</f>
        <v>3529593.14</v>
      </c>
      <c r="G23" s="10">
        <f>SUM(G24:G32)</f>
        <v>3529593.14</v>
      </c>
      <c r="H23" s="10">
        <f t="shared" si="1"/>
        <v>28394489.099999998</v>
      </c>
    </row>
    <row r="24" spans="1:8" x14ac:dyDescent="0.2">
      <c r="A24" s="7">
        <v>3100</v>
      </c>
      <c r="B24" s="8" t="s">
        <v>29</v>
      </c>
      <c r="C24" s="26">
        <v>3879500</v>
      </c>
      <c r="D24" s="26">
        <v>451425.45</v>
      </c>
      <c r="E24" s="9">
        <f t="shared" si="0"/>
        <v>4330925.45</v>
      </c>
      <c r="F24" s="27">
        <v>726577.5</v>
      </c>
      <c r="G24" s="27">
        <v>726577.5</v>
      </c>
      <c r="H24" s="9">
        <f t="shared" si="1"/>
        <v>3604347.95</v>
      </c>
    </row>
    <row r="25" spans="1:8" x14ac:dyDescent="0.2">
      <c r="A25" s="7">
        <v>3200</v>
      </c>
      <c r="B25" s="8" t="s">
        <v>30</v>
      </c>
      <c r="C25" s="26">
        <v>1760000</v>
      </c>
      <c r="D25" s="26">
        <v>45915.3</v>
      </c>
      <c r="E25" s="9">
        <f t="shared" si="0"/>
        <v>1805915.3</v>
      </c>
      <c r="F25" s="27">
        <v>274388.24</v>
      </c>
      <c r="G25" s="27">
        <v>274388.24</v>
      </c>
      <c r="H25" s="9">
        <f t="shared" si="1"/>
        <v>1531527.06</v>
      </c>
    </row>
    <row r="26" spans="1:8" x14ac:dyDescent="0.2">
      <c r="A26" s="7">
        <v>3300</v>
      </c>
      <c r="B26" s="8" t="s">
        <v>31</v>
      </c>
      <c r="C26" s="26">
        <v>3011480</v>
      </c>
      <c r="D26" s="26">
        <v>4753634.22</v>
      </c>
      <c r="E26" s="9">
        <f t="shared" si="0"/>
        <v>7765114.2199999997</v>
      </c>
      <c r="F26" s="27">
        <v>845012.05</v>
      </c>
      <c r="G26" s="27">
        <v>845012.05</v>
      </c>
      <c r="H26" s="9">
        <f t="shared" si="1"/>
        <v>6920102.1699999999</v>
      </c>
    </row>
    <row r="27" spans="1:8" x14ac:dyDescent="0.2">
      <c r="A27" s="7">
        <v>3400</v>
      </c>
      <c r="B27" s="8" t="s">
        <v>32</v>
      </c>
      <c r="C27" s="26">
        <v>1700000</v>
      </c>
      <c r="D27" s="26">
        <v>-195767.99</v>
      </c>
      <c r="E27" s="9">
        <f t="shared" si="0"/>
        <v>1504232.01</v>
      </c>
      <c r="F27" s="27">
        <v>87134.74</v>
      </c>
      <c r="G27" s="27">
        <v>87134.74</v>
      </c>
      <c r="H27" s="9">
        <f t="shared" si="1"/>
        <v>1417097.27</v>
      </c>
    </row>
    <row r="28" spans="1:8" x14ac:dyDescent="0.2">
      <c r="A28" s="7">
        <v>3500</v>
      </c>
      <c r="B28" s="8" t="s">
        <v>33</v>
      </c>
      <c r="C28" s="26">
        <v>7980066.0300000003</v>
      </c>
      <c r="D28" s="26">
        <v>1716225.37</v>
      </c>
      <c r="E28" s="9">
        <f t="shared" si="0"/>
        <v>9696291.4000000004</v>
      </c>
      <c r="F28" s="27">
        <v>882509.74</v>
      </c>
      <c r="G28" s="27">
        <v>882509.74</v>
      </c>
      <c r="H28" s="9">
        <f t="shared" si="1"/>
        <v>8813781.6600000001</v>
      </c>
    </row>
    <row r="29" spans="1:8" x14ac:dyDescent="0.2">
      <c r="A29" s="7">
        <v>3600</v>
      </c>
      <c r="B29" s="8" t="s">
        <v>34</v>
      </c>
      <c r="C29" s="26">
        <v>432000</v>
      </c>
      <c r="D29" s="26">
        <v>0</v>
      </c>
      <c r="E29" s="9">
        <f t="shared" si="0"/>
        <v>432000</v>
      </c>
      <c r="F29" s="27">
        <v>0</v>
      </c>
      <c r="G29" s="27">
        <v>0</v>
      </c>
      <c r="H29" s="9">
        <f t="shared" si="1"/>
        <v>432000</v>
      </c>
    </row>
    <row r="30" spans="1:8" x14ac:dyDescent="0.2">
      <c r="A30" s="7">
        <v>3700</v>
      </c>
      <c r="B30" s="8" t="s">
        <v>35</v>
      </c>
      <c r="C30" s="26">
        <v>750839.4</v>
      </c>
      <c r="D30" s="26">
        <v>-140000</v>
      </c>
      <c r="E30" s="9">
        <f t="shared" si="0"/>
        <v>610839.4</v>
      </c>
      <c r="F30" s="27">
        <v>2254.1</v>
      </c>
      <c r="G30" s="27">
        <v>2254.1</v>
      </c>
      <c r="H30" s="9">
        <f t="shared" si="1"/>
        <v>608585.30000000005</v>
      </c>
    </row>
    <row r="31" spans="1:8" x14ac:dyDescent="0.2">
      <c r="A31" s="7">
        <v>3800</v>
      </c>
      <c r="B31" s="8" t="s">
        <v>36</v>
      </c>
      <c r="C31" s="26">
        <v>2793160</v>
      </c>
      <c r="D31" s="26">
        <v>1809043.63</v>
      </c>
      <c r="E31" s="9">
        <f t="shared" si="0"/>
        <v>4602203.63</v>
      </c>
      <c r="F31" s="27">
        <v>450744.85</v>
      </c>
      <c r="G31" s="27">
        <v>450744.85</v>
      </c>
      <c r="H31" s="9">
        <f t="shared" si="1"/>
        <v>4151458.78</v>
      </c>
    </row>
    <row r="32" spans="1:8" x14ac:dyDescent="0.2">
      <c r="A32" s="7">
        <v>3900</v>
      </c>
      <c r="B32" s="8" t="s">
        <v>37</v>
      </c>
      <c r="C32" s="26">
        <v>976560.83</v>
      </c>
      <c r="D32" s="26">
        <v>200000</v>
      </c>
      <c r="E32" s="9">
        <f t="shared" si="0"/>
        <v>1176560.83</v>
      </c>
      <c r="F32" s="27">
        <v>260971.92</v>
      </c>
      <c r="G32" s="27">
        <v>260971.92</v>
      </c>
      <c r="H32" s="9">
        <f t="shared" si="1"/>
        <v>915588.91</v>
      </c>
    </row>
    <row r="33" spans="1:8" x14ac:dyDescent="0.2">
      <c r="A33" s="4" t="s">
        <v>38</v>
      </c>
      <c r="B33" s="5"/>
      <c r="C33" s="10">
        <f>SUM(C34:C42)</f>
        <v>1700000</v>
      </c>
      <c r="D33" s="10">
        <f>SUM(D34:D42)</f>
        <v>326779.38</v>
      </c>
      <c r="E33" s="10">
        <f t="shared" si="0"/>
        <v>2026779.38</v>
      </c>
      <c r="F33" s="10">
        <f>SUM(F34:F42)</f>
        <v>331489.13</v>
      </c>
      <c r="G33" s="10">
        <f>SUM(G34:G42)</f>
        <v>331489.13</v>
      </c>
      <c r="H33" s="10">
        <f t="shared" si="1"/>
        <v>1695290.25</v>
      </c>
    </row>
    <row r="34" spans="1:8" x14ac:dyDescent="0.2">
      <c r="A34" s="7">
        <v>4100</v>
      </c>
      <c r="B34" s="8" t="s">
        <v>39</v>
      </c>
      <c r="C34" s="28">
        <v>0</v>
      </c>
      <c r="D34" s="28">
        <v>0</v>
      </c>
      <c r="E34" s="9">
        <f t="shared" si="0"/>
        <v>0</v>
      </c>
      <c r="F34" s="29">
        <v>0</v>
      </c>
      <c r="G34" s="29">
        <v>0</v>
      </c>
      <c r="H34" s="9">
        <f t="shared" si="1"/>
        <v>0</v>
      </c>
    </row>
    <row r="35" spans="1:8" x14ac:dyDescent="0.2">
      <c r="A35" s="7">
        <v>4200</v>
      </c>
      <c r="B35" s="8" t="s">
        <v>40</v>
      </c>
      <c r="C35" s="28">
        <v>0</v>
      </c>
      <c r="D35" s="28">
        <v>0</v>
      </c>
      <c r="E35" s="9">
        <f t="shared" si="0"/>
        <v>0</v>
      </c>
      <c r="F35" s="29">
        <v>0</v>
      </c>
      <c r="G35" s="29">
        <v>0</v>
      </c>
      <c r="H35" s="9">
        <f t="shared" si="1"/>
        <v>0</v>
      </c>
    </row>
    <row r="36" spans="1:8" x14ac:dyDescent="0.2">
      <c r="A36" s="7">
        <v>4300</v>
      </c>
      <c r="B36" s="8" t="s">
        <v>41</v>
      </c>
      <c r="C36" s="28">
        <v>0</v>
      </c>
      <c r="D36" s="28">
        <v>0</v>
      </c>
      <c r="E36" s="9">
        <f t="shared" si="0"/>
        <v>0</v>
      </c>
      <c r="F36" s="29">
        <v>0</v>
      </c>
      <c r="G36" s="29">
        <v>0</v>
      </c>
      <c r="H36" s="9">
        <f t="shared" si="1"/>
        <v>0</v>
      </c>
    </row>
    <row r="37" spans="1:8" x14ac:dyDescent="0.2">
      <c r="A37" s="7">
        <v>4400</v>
      </c>
      <c r="B37" s="8" t="s">
        <v>42</v>
      </c>
      <c r="C37" s="28">
        <v>1700000</v>
      </c>
      <c r="D37" s="28">
        <v>326779.38</v>
      </c>
      <c r="E37" s="9">
        <f t="shared" si="0"/>
        <v>2026779.38</v>
      </c>
      <c r="F37" s="29">
        <v>331489.13</v>
      </c>
      <c r="G37" s="29">
        <v>331489.13</v>
      </c>
      <c r="H37" s="9">
        <f t="shared" si="1"/>
        <v>1695290.25</v>
      </c>
    </row>
    <row r="38" spans="1:8" x14ac:dyDescent="0.2">
      <c r="A38" s="7">
        <v>4500</v>
      </c>
      <c r="B38" s="8" t="s">
        <v>43</v>
      </c>
      <c r="C38" s="28">
        <v>0</v>
      </c>
      <c r="D38" s="28">
        <v>0</v>
      </c>
      <c r="E38" s="9">
        <f t="shared" si="0"/>
        <v>0</v>
      </c>
      <c r="F38" s="29">
        <v>0</v>
      </c>
      <c r="G38" s="29">
        <v>0</v>
      </c>
      <c r="H38" s="9">
        <f t="shared" si="1"/>
        <v>0</v>
      </c>
    </row>
    <row r="39" spans="1:8" x14ac:dyDescent="0.2">
      <c r="A39" s="7">
        <v>4600</v>
      </c>
      <c r="B39" s="8" t="s">
        <v>44</v>
      </c>
      <c r="C39" s="28">
        <v>0</v>
      </c>
      <c r="D39" s="28">
        <v>0</v>
      </c>
      <c r="E39" s="9">
        <f t="shared" si="0"/>
        <v>0</v>
      </c>
      <c r="F39" s="29">
        <v>0</v>
      </c>
      <c r="G39" s="29">
        <v>0</v>
      </c>
      <c r="H39" s="9">
        <f t="shared" si="1"/>
        <v>0</v>
      </c>
    </row>
    <row r="40" spans="1:8" x14ac:dyDescent="0.2">
      <c r="A40" s="7">
        <v>4700</v>
      </c>
      <c r="B40" s="8" t="s">
        <v>45</v>
      </c>
      <c r="C40" s="28">
        <v>0</v>
      </c>
      <c r="D40" s="28">
        <v>0</v>
      </c>
      <c r="E40" s="9">
        <f t="shared" si="0"/>
        <v>0</v>
      </c>
      <c r="F40" s="29">
        <v>0</v>
      </c>
      <c r="G40" s="29">
        <v>0</v>
      </c>
      <c r="H40" s="9">
        <f t="shared" si="1"/>
        <v>0</v>
      </c>
    </row>
    <row r="41" spans="1:8" x14ac:dyDescent="0.2">
      <c r="A41" s="7">
        <v>4800</v>
      </c>
      <c r="B41" s="8" t="s">
        <v>46</v>
      </c>
      <c r="C41" s="28">
        <v>0</v>
      </c>
      <c r="D41" s="28">
        <v>0</v>
      </c>
      <c r="E41" s="9">
        <f t="shared" si="0"/>
        <v>0</v>
      </c>
      <c r="F41" s="29">
        <v>0</v>
      </c>
      <c r="G41" s="29">
        <v>0</v>
      </c>
      <c r="H41" s="9">
        <f t="shared" si="1"/>
        <v>0</v>
      </c>
    </row>
    <row r="42" spans="1:8" x14ac:dyDescent="0.2">
      <c r="A42" s="7">
        <v>4900</v>
      </c>
      <c r="B42" s="8" t="s">
        <v>47</v>
      </c>
      <c r="C42" s="28">
        <v>0</v>
      </c>
      <c r="D42" s="28">
        <v>0</v>
      </c>
      <c r="E42" s="9">
        <f t="shared" si="0"/>
        <v>0</v>
      </c>
      <c r="F42" s="29">
        <v>0</v>
      </c>
      <c r="G42" s="29">
        <v>0</v>
      </c>
      <c r="H42" s="9">
        <f t="shared" si="1"/>
        <v>0</v>
      </c>
    </row>
    <row r="43" spans="1:8" x14ac:dyDescent="0.2">
      <c r="A43" s="4" t="s">
        <v>48</v>
      </c>
      <c r="B43" s="5"/>
      <c r="C43" s="10">
        <f>SUM(C44:C52)</f>
        <v>1700000</v>
      </c>
      <c r="D43" s="10">
        <f>SUM(D44:D52)</f>
        <v>1099239.48</v>
      </c>
      <c r="E43" s="10">
        <f t="shared" si="0"/>
        <v>2799239.48</v>
      </c>
      <c r="F43" s="10">
        <f>SUM(F44:F52)</f>
        <v>386133.48</v>
      </c>
      <c r="G43" s="10">
        <f>SUM(G44:G52)</f>
        <v>386133.48</v>
      </c>
      <c r="H43" s="10">
        <f t="shared" si="1"/>
        <v>2413106</v>
      </c>
    </row>
    <row r="44" spans="1:8" x14ac:dyDescent="0.2">
      <c r="A44" s="7">
        <v>5100</v>
      </c>
      <c r="B44" s="8" t="s">
        <v>49</v>
      </c>
      <c r="C44" s="30">
        <v>1450000</v>
      </c>
      <c r="D44" s="30">
        <v>805548.76</v>
      </c>
      <c r="E44" s="9">
        <f t="shared" si="0"/>
        <v>2255548.7599999998</v>
      </c>
      <c r="F44" s="31">
        <v>251442.76</v>
      </c>
      <c r="G44" s="31">
        <v>251442.76</v>
      </c>
      <c r="H44" s="9">
        <f t="shared" si="1"/>
        <v>2004105.9999999998</v>
      </c>
    </row>
    <row r="45" spans="1:8" x14ac:dyDescent="0.2">
      <c r="A45" s="7">
        <v>5200</v>
      </c>
      <c r="B45" s="8" t="s">
        <v>50</v>
      </c>
      <c r="C45" s="30">
        <v>250000</v>
      </c>
      <c r="D45" s="30">
        <v>0</v>
      </c>
      <c r="E45" s="9">
        <f t="shared" si="0"/>
        <v>250000</v>
      </c>
      <c r="F45" s="31">
        <v>0</v>
      </c>
      <c r="G45" s="31">
        <v>0</v>
      </c>
      <c r="H45" s="9">
        <f t="shared" si="1"/>
        <v>250000</v>
      </c>
    </row>
    <row r="46" spans="1:8" x14ac:dyDescent="0.2">
      <c r="A46" s="7">
        <v>5300</v>
      </c>
      <c r="B46" s="8" t="s">
        <v>51</v>
      </c>
      <c r="C46" s="30">
        <v>0</v>
      </c>
      <c r="D46" s="30">
        <v>138000</v>
      </c>
      <c r="E46" s="9">
        <f t="shared" si="0"/>
        <v>138000</v>
      </c>
      <c r="F46" s="31">
        <v>0</v>
      </c>
      <c r="G46" s="31">
        <v>0</v>
      </c>
      <c r="H46" s="9">
        <f t="shared" si="1"/>
        <v>138000</v>
      </c>
    </row>
    <row r="47" spans="1:8" x14ac:dyDescent="0.2">
      <c r="A47" s="7">
        <v>5400</v>
      </c>
      <c r="B47" s="8" t="s">
        <v>52</v>
      </c>
      <c r="C47" s="30">
        <v>0</v>
      </c>
      <c r="D47" s="30">
        <v>0</v>
      </c>
      <c r="E47" s="9">
        <f t="shared" si="0"/>
        <v>0</v>
      </c>
      <c r="F47" s="31">
        <v>0</v>
      </c>
      <c r="G47" s="31">
        <v>0</v>
      </c>
      <c r="H47" s="9">
        <f t="shared" si="1"/>
        <v>0</v>
      </c>
    </row>
    <row r="48" spans="1:8" x14ac:dyDescent="0.2">
      <c r="A48" s="7">
        <v>5500</v>
      </c>
      <c r="B48" s="8" t="s">
        <v>53</v>
      </c>
      <c r="C48" s="30">
        <v>0</v>
      </c>
      <c r="D48" s="30">
        <v>0</v>
      </c>
      <c r="E48" s="9">
        <f t="shared" si="0"/>
        <v>0</v>
      </c>
      <c r="F48" s="31">
        <v>0</v>
      </c>
      <c r="G48" s="31">
        <v>0</v>
      </c>
      <c r="H48" s="9">
        <f t="shared" si="1"/>
        <v>0</v>
      </c>
    </row>
    <row r="49" spans="1:8" x14ac:dyDescent="0.2">
      <c r="A49" s="7">
        <v>5600</v>
      </c>
      <c r="B49" s="8" t="s">
        <v>54</v>
      </c>
      <c r="C49" s="30">
        <v>0</v>
      </c>
      <c r="D49" s="30">
        <v>155690.72</v>
      </c>
      <c r="E49" s="9">
        <f t="shared" si="0"/>
        <v>155690.72</v>
      </c>
      <c r="F49" s="31">
        <v>134690.72</v>
      </c>
      <c r="G49" s="31">
        <v>134690.72</v>
      </c>
      <c r="H49" s="9">
        <f t="shared" si="1"/>
        <v>21000</v>
      </c>
    </row>
    <row r="50" spans="1:8" x14ac:dyDescent="0.2">
      <c r="A50" s="7">
        <v>5700</v>
      </c>
      <c r="B50" s="8" t="s">
        <v>55</v>
      </c>
      <c r="C50" s="30">
        <v>0</v>
      </c>
      <c r="D50" s="30">
        <v>0</v>
      </c>
      <c r="E50" s="9">
        <f t="shared" si="0"/>
        <v>0</v>
      </c>
      <c r="F50" s="31">
        <v>0</v>
      </c>
      <c r="G50" s="31">
        <v>0</v>
      </c>
      <c r="H50" s="9">
        <f t="shared" si="1"/>
        <v>0</v>
      </c>
    </row>
    <row r="51" spans="1:8" x14ac:dyDescent="0.2">
      <c r="A51" s="7">
        <v>5800</v>
      </c>
      <c r="B51" s="8" t="s">
        <v>56</v>
      </c>
      <c r="C51" s="30">
        <v>0</v>
      </c>
      <c r="D51" s="30">
        <v>0</v>
      </c>
      <c r="E51" s="9">
        <f t="shared" si="0"/>
        <v>0</v>
      </c>
      <c r="F51" s="31">
        <v>0</v>
      </c>
      <c r="G51" s="31">
        <v>0</v>
      </c>
      <c r="H51" s="9">
        <f t="shared" si="1"/>
        <v>0</v>
      </c>
    </row>
    <row r="52" spans="1:8" x14ac:dyDescent="0.2">
      <c r="A52" s="7">
        <v>5900</v>
      </c>
      <c r="B52" s="8" t="s">
        <v>57</v>
      </c>
      <c r="C52" s="30">
        <v>0</v>
      </c>
      <c r="D52" s="30">
        <v>0</v>
      </c>
      <c r="E52" s="9">
        <f t="shared" si="0"/>
        <v>0</v>
      </c>
      <c r="F52" s="31">
        <v>0</v>
      </c>
      <c r="G52" s="31">
        <v>0</v>
      </c>
      <c r="H52" s="9">
        <f t="shared" si="1"/>
        <v>0</v>
      </c>
    </row>
    <row r="53" spans="1:8" x14ac:dyDescent="0.2">
      <c r="A53" s="4" t="s">
        <v>58</v>
      </c>
      <c r="B53" s="5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7">
        <v>6100</v>
      </c>
      <c r="B54" s="8" t="s">
        <v>59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7">
        <v>6200</v>
      </c>
      <c r="B55" s="8" t="s">
        <v>60</v>
      </c>
      <c r="C55" s="9">
        <v>0</v>
      </c>
      <c r="D55" s="9">
        <v>0</v>
      </c>
      <c r="E55" s="9">
        <f t="shared" si="0"/>
        <v>0</v>
      </c>
      <c r="F55" s="9">
        <v>0</v>
      </c>
      <c r="G55" s="9">
        <v>0</v>
      </c>
      <c r="H55" s="9">
        <f t="shared" si="1"/>
        <v>0</v>
      </c>
    </row>
    <row r="56" spans="1:8" x14ac:dyDescent="0.2">
      <c r="A56" s="7">
        <v>6300</v>
      </c>
      <c r="B56" s="8" t="s">
        <v>61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4" t="s">
        <v>62</v>
      </c>
      <c r="B57" s="5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7">
        <v>7100</v>
      </c>
      <c r="B58" s="8" t="s">
        <v>63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7">
        <v>7200</v>
      </c>
      <c r="B59" s="8" t="s">
        <v>64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7">
        <v>7300</v>
      </c>
      <c r="B60" s="8" t="s">
        <v>65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7">
        <v>7400</v>
      </c>
      <c r="B61" s="8" t="s">
        <v>66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7">
        <v>7500</v>
      </c>
      <c r="B62" s="8" t="s">
        <v>67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7">
        <v>7600</v>
      </c>
      <c r="B63" s="8" t="s">
        <v>68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7">
        <v>7900</v>
      </c>
      <c r="B64" s="8" t="s">
        <v>69</v>
      </c>
      <c r="C64" s="9">
        <v>0</v>
      </c>
      <c r="D64" s="9">
        <v>0</v>
      </c>
      <c r="E64" s="9">
        <f t="shared" si="0"/>
        <v>0</v>
      </c>
      <c r="F64" s="9">
        <v>0</v>
      </c>
      <c r="G64" s="9">
        <v>0</v>
      </c>
      <c r="H64" s="9">
        <f t="shared" si="1"/>
        <v>0</v>
      </c>
    </row>
    <row r="65" spans="1:8" x14ac:dyDescent="0.2">
      <c r="A65" s="4" t="s">
        <v>70</v>
      </c>
      <c r="B65" s="5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7">
        <v>8100</v>
      </c>
      <c r="B66" s="8" t="s">
        <v>71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7">
        <v>8300</v>
      </c>
      <c r="B67" s="8" t="s">
        <v>72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7">
        <v>8500</v>
      </c>
      <c r="B68" s="8" t="s">
        <v>73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4" t="s">
        <v>74</v>
      </c>
      <c r="B69" s="5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7">
        <v>9100</v>
      </c>
      <c r="B70" s="8" t="s">
        <v>75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7">
        <v>9200</v>
      </c>
      <c r="B71" s="8" t="s">
        <v>76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7">
        <v>9300</v>
      </c>
      <c r="B72" s="8" t="s">
        <v>77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7">
        <v>9400</v>
      </c>
      <c r="B73" s="8" t="s">
        <v>78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7">
        <v>9500</v>
      </c>
      <c r="B74" s="8" t="s">
        <v>79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7">
        <v>9600</v>
      </c>
      <c r="B75" s="8" t="s">
        <v>80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1">
        <v>9900</v>
      </c>
      <c r="B76" s="12" t="s">
        <v>81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spans="1:8" x14ac:dyDescent="0.2">
      <c r="A77" s="14"/>
      <c r="B77" s="15" t="s">
        <v>82</v>
      </c>
      <c r="C77" s="16">
        <f t="shared" ref="C77:H77" si="4">SUM(C5+C13+C23+C33+C43+C53+C57+C65+C69)</f>
        <v>112032161.34999999</v>
      </c>
      <c r="D77" s="16">
        <f t="shared" si="4"/>
        <v>13798841.850000001</v>
      </c>
      <c r="E77" s="16">
        <f t="shared" si="4"/>
        <v>125831003.19999999</v>
      </c>
      <c r="F77" s="16">
        <f t="shared" si="4"/>
        <v>27078956.649999999</v>
      </c>
      <c r="G77" s="16">
        <f t="shared" si="4"/>
        <v>27078956.649999999</v>
      </c>
      <c r="H77" s="16">
        <f t="shared" si="4"/>
        <v>98752046.549999997</v>
      </c>
    </row>
    <row r="79" spans="1:8" x14ac:dyDescent="0.2">
      <c r="A79" s="1" t="s">
        <v>83</v>
      </c>
    </row>
    <row r="81" spans="1:8" ht="15" x14ac:dyDescent="0.25">
      <c r="A81" s="17"/>
      <c r="B81" s="18"/>
      <c r="C81" s="17"/>
      <c r="D81" s="17"/>
      <c r="E81" s="19"/>
      <c r="F81" s="18"/>
      <c r="G81" s="18"/>
      <c r="H81" s="18"/>
    </row>
    <row r="82" spans="1:8" ht="15" x14ac:dyDescent="0.25">
      <c r="A82" s="17"/>
      <c r="B82" s="20" t="s">
        <v>84</v>
      </c>
      <c r="C82" s="17"/>
      <c r="D82" s="17"/>
      <c r="E82" s="44" t="s">
        <v>85</v>
      </c>
      <c r="F82" s="44"/>
      <c r="G82" s="44"/>
      <c r="H82" s="44"/>
    </row>
    <row r="83" spans="1:8" ht="15" x14ac:dyDescent="0.25">
      <c r="A83" s="17"/>
      <c r="B83" s="20" t="s">
        <v>86</v>
      </c>
      <c r="C83" s="17"/>
      <c r="D83" s="21"/>
      <c r="E83" s="32" t="s">
        <v>87</v>
      </c>
      <c r="F83" s="32"/>
      <c r="G83" s="32"/>
      <c r="H83" s="32"/>
    </row>
  </sheetData>
  <sheetProtection formatCells="0" formatColumns="0" formatRows="0" autoFilter="0"/>
  <mergeCells count="6">
    <mergeCell ref="E83:H83"/>
    <mergeCell ref="A1:H1"/>
    <mergeCell ref="A2:B4"/>
    <mergeCell ref="C2:G2"/>
    <mergeCell ref="H2:H3"/>
    <mergeCell ref="E82:H8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ignoredErrors>
    <ignoredError sqref="E35:E42 C70:H77 C43:D43 F43:H43 C5:D5 F5:H5 C13:D13 F13:H13 H6:H12 C23:D23 F23:H23 H14:H22 C33:D33 F33:H33 H24:H32 H35:H42 H34 C53:D54 F53:H54 H44:H52 C56:D69 C55 F56:H69 H55" unlockedFormula="1"/>
    <ignoredError sqref="E43:E69 E5:E3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2021-04-25T19:18:18Z</cp:lastPrinted>
  <dcterms:created xsi:type="dcterms:W3CDTF">2021-04-25T19:15:57Z</dcterms:created>
  <dcterms:modified xsi:type="dcterms:W3CDTF">2021-04-30T01:22:00Z</dcterms:modified>
</cp:coreProperties>
</file>