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6-INFORMACION-PROGRAMATICA\02-PPI\"/>
    </mc:Choice>
  </mc:AlternateContent>
  <bookViews>
    <workbookView xWindow="0" yWindow="0" windowWidth="28800" windowHeight="12435"/>
  </bookViews>
  <sheets>
    <sheet name="PyPI" sheetId="1" r:id="rId1"/>
  </sheets>
  <definedNames>
    <definedName name="_xlnm.Print_Area" localSheetId="0">PyPI!$A$2:$Q$44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K36" i="1"/>
  <c r="H36" i="1"/>
  <c r="O35" i="1"/>
  <c r="J35" i="1"/>
  <c r="P35" i="1" s="1"/>
  <c r="O34" i="1"/>
  <c r="J34" i="1"/>
  <c r="P34" i="1" s="1"/>
  <c r="O33" i="1"/>
  <c r="J33" i="1"/>
  <c r="P33" i="1" s="1"/>
  <c r="O32" i="1"/>
  <c r="J32" i="1"/>
  <c r="P32" i="1" s="1"/>
  <c r="O31" i="1"/>
  <c r="J31" i="1"/>
  <c r="P31" i="1" s="1"/>
  <c r="O30" i="1"/>
  <c r="J30" i="1"/>
  <c r="P30" i="1" s="1"/>
  <c r="O29" i="1"/>
  <c r="J29" i="1"/>
  <c r="P29" i="1" s="1"/>
  <c r="O28" i="1"/>
  <c r="J28" i="1"/>
  <c r="P28" i="1" s="1"/>
  <c r="O27" i="1"/>
  <c r="J27" i="1"/>
  <c r="P27" i="1" s="1"/>
  <c r="O26" i="1"/>
  <c r="J26" i="1"/>
  <c r="P26" i="1" s="1"/>
  <c r="O25" i="1"/>
  <c r="J25" i="1"/>
  <c r="P25" i="1" s="1"/>
  <c r="O24" i="1"/>
  <c r="J24" i="1"/>
  <c r="P24" i="1" s="1"/>
  <c r="O23" i="1"/>
  <c r="J23" i="1"/>
  <c r="P23" i="1" s="1"/>
  <c r="O22" i="1"/>
  <c r="J22" i="1"/>
  <c r="P22" i="1" s="1"/>
  <c r="O21" i="1"/>
  <c r="J21" i="1"/>
  <c r="P21" i="1" s="1"/>
  <c r="O20" i="1"/>
  <c r="J20" i="1"/>
  <c r="P20" i="1" s="1"/>
  <c r="O19" i="1"/>
  <c r="J19" i="1"/>
  <c r="P19" i="1" s="1"/>
  <c r="O18" i="1"/>
  <c r="J18" i="1"/>
  <c r="P18" i="1" s="1"/>
  <c r="O17" i="1"/>
  <c r="J17" i="1"/>
  <c r="P17" i="1" s="1"/>
  <c r="O16" i="1"/>
  <c r="J16" i="1"/>
  <c r="P16" i="1" s="1"/>
  <c r="O15" i="1"/>
  <c r="J15" i="1"/>
  <c r="P15" i="1" s="1"/>
  <c r="O14" i="1"/>
  <c r="J14" i="1"/>
  <c r="P14" i="1" s="1"/>
  <c r="O13" i="1"/>
  <c r="J13" i="1"/>
  <c r="P13" i="1" s="1"/>
  <c r="O12" i="1"/>
  <c r="J12" i="1"/>
  <c r="P12" i="1" s="1"/>
  <c r="O11" i="1"/>
  <c r="J11" i="1"/>
  <c r="P11" i="1" s="1"/>
  <c r="O10" i="1"/>
  <c r="O36" i="1" s="1"/>
  <c r="J10" i="1"/>
  <c r="P10" i="1" s="1"/>
  <c r="P36" i="1" s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J36" i="1"/>
  <c r="N36" i="1" l="1"/>
</calcChain>
</file>

<file path=xl/comments1.xml><?xml version="1.0" encoding="utf-8"?>
<comments xmlns="http://schemas.openxmlformats.org/spreadsheetml/2006/main">
  <authors>
    <author>DGCG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<sst xmlns="http://schemas.openxmlformats.org/spreadsheetml/2006/main" count="108" uniqueCount="82">
  <si>
    <t>PROGRAMAS Y PROYECTOS DE INVERSIÓN</t>
  </si>
  <si>
    <t>Del 1° de Enero al 30 de Junio de 2020</t>
  </si>
  <si>
    <t>Ente Público:</t>
  </si>
  <si>
    <t>UNIVERSIDAD POLITÉCNICA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</si>
  <si>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</si>
  <si>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</si>
  <si>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</si>
  <si>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</si>
  <si>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</si>
  <si>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</si>
  <si>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</si>
  <si>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</si>
  <si>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</si>
  <si>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</si>
  <si>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</si>
  <si>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</si>
  <si>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</si>
  <si>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</si>
  <si>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</si>
  <si>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</si>
  <si>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</si>
  <si>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</si>
  <si>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</si>
  <si>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Gasto</t>
  </si>
  <si>
    <t xml:space="preserve"> G1076</t>
  </si>
  <si>
    <t>Administración de lo</t>
  </si>
  <si>
    <t xml:space="preserve"> G2055</t>
  </si>
  <si>
    <t>Dirección estratégica</t>
  </si>
  <si>
    <t xml:space="preserve"> G2090</t>
  </si>
  <si>
    <t>Atención de asuntos</t>
  </si>
  <si>
    <t xml:space="preserve"> P0669</t>
  </si>
  <si>
    <t>ACTUALIZACION DE PRO</t>
  </si>
  <si>
    <t xml:space="preserve"> P0670</t>
  </si>
  <si>
    <t>ADMINISTRACIÓN  E IM</t>
  </si>
  <si>
    <t xml:space="preserve"> P0671</t>
  </si>
  <si>
    <t>APLICACIÓN DE PLANES</t>
  </si>
  <si>
    <t xml:space="preserve"> P0672</t>
  </si>
  <si>
    <t>APOYOS PARA LA PROFE</t>
  </si>
  <si>
    <t xml:space="preserve"> P0673</t>
  </si>
  <si>
    <t>CAPACITACIÓN Y CERTI</t>
  </si>
  <si>
    <t xml:space="preserve"> P0674</t>
  </si>
  <si>
    <t>CURSOS Y EVENTOS DE</t>
  </si>
  <si>
    <t xml:space="preserve"> P0675</t>
  </si>
  <si>
    <t>DESARROLLAR NORMAS T</t>
  </si>
  <si>
    <t xml:space="preserve"> P0676</t>
  </si>
  <si>
    <t>GESTIÓN DE CERTIFICA</t>
  </si>
  <si>
    <t xml:space="preserve"> P0677</t>
  </si>
  <si>
    <t>INTEGRACIÓN Y DIFUSI</t>
  </si>
  <si>
    <t xml:space="preserve"> P0678</t>
  </si>
  <si>
    <t>MANTENIMIENTO DE LA</t>
  </si>
  <si>
    <t xml:space="preserve"> P0679</t>
  </si>
  <si>
    <t>OPERACIÓN DE OTORGAM</t>
  </si>
  <si>
    <t xml:space="preserve"> P0680</t>
  </si>
  <si>
    <t>OPERACIÓN DE SERVICI</t>
  </si>
  <si>
    <t xml:space="preserve"> P0682</t>
  </si>
  <si>
    <t>REALIZACIÓN DE FOROS</t>
  </si>
  <si>
    <t xml:space="preserve"> P2990.0001</t>
  </si>
  <si>
    <t>PNPC</t>
  </si>
  <si>
    <t xml:space="preserve"> P2990.0002</t>
  </si>
  <si>
    <t>DESARROLLO PRODUCTOS</t>
  </si>
  <si>
    <t xml:space="preserve"> P2990.0003</t>
  </si>
  <si>
    <t>PNCP</t>
  </si>
  <si>
    <t xml:space="preserve"> P2990.0004</t>
  </si>
  <si>
    <t>COMPUESTOS BIOACTIVO</t>
  </si>
  <si>
    <t xml:space="preserve"> P2990.0005</t>
  </si>
  <si>
    <t>MORF. CÉLULAS MADRE</t>
  </si>
  <si>
    <t xml:space="preserve"> P2990.0006</t>
  </si>
  <si>
    <t>Emiliano Villordo</t>
  </si>
  <si>
    <t xml:space="preserve"> P2990.0007</t>
  </si>
  <si>
    <t>PATRICIA IBARRA</t>
  </si>
  <si>
    <t xml:space="preserve"> P2990.0008</t>
  </si>
  <si>
    <t>MAYDA L RAMIREZ</t>
  </si>
  <si>
    <t xml:space="preserve"> P3134</t>
  </si>
  <si>
    <t>Vocacionamiento UPG</t>
  </si>
  <si>
    <t xml:space="preserve"> Q0893</t>
  </si>
  <si>
    <t>UPG CORTAZAR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</si>
  <si>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</si>
  <si>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</si>
  <si>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</si>
  <si>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                     ING. JOSÉ DE JESÚS ROMO GUTIÉRREZ</t>
  </si>
  <si>
    <t xml:space="preserve">                         ENCARGADO DE  DESPACHO DE RECTORÍA</t>
  </si>
  <si>
    <t xml:space="preserve">         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</si>
</sst>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3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/>
    <xf numFmtId="0" fontId="3" fillId="2" borderId="1" xfId="0" applyFont="1" applyFill="1" applyBorder="1"/>
    <xf numFmtId="0" fontId="4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9" fontId="3" fillId="2" borderId="0" xfId="2" applyFont="1" applyFill="1" applyBorder="1" applyAlignment="1">
      <alignment horizontal="right"/>
    </xf>
    <xf numFmtId="9" fontId="3" fillId="2" borderId="12" xfId="2" applyFont="1" applyFill="1" applyBorder="1" applyAlignment="1">
      <alignment horizontal="right"/>
    </xf>
    <xf numFmtId="4" fontId="3" fillId="2" borderId="0" xfId="0" applyNumberFormat="1" applyFont="1" applyFill="1"/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43" fontId="3" fillId="2" borderId="12" xfId="0" applyNumberFormat="1" applyFont="1" applyFill="1" applyBorder="1" applyAlignment="1">
      <alignment horizontal="right" vertical="center" wrapText="1"/>
    </xf>
    <xf numFmtId="43" fontId="3" fillId="2" borderId="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3" fontId="3" fillId="2" borderId="12" xfId="1" applyFont="1" applyFill="1" applyBorder="1" applyAlignment="1">
      <alignment horizontal="right" vertical="top" wrapText="1"/>
    </xf>
    <xf numFmtId="43" fontId="3" fillId="2" borderId="0" xfId="1" applyFont="1" applyFill="1" applyBorder="1" applyAlignment="1">
      <alignment horizontal="right" vertical="top" wrapText="1"/>
    </xf>
    <xf numFmtId="43" fontId="3" fillId="2" borderId="12" xfId="1" applyFont="1" applyFill="1" applyBorder="1" applyAlignment="1">
      <alignment horizontal="right" vertical="center" wrapText="1"/>
    </xf>
    <xf numFmtId="43" fontId="3" fillId="2" borderId="0" xfId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3" fontId="3" fillId="2" borderId="12" xfId="1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43" fontId="3" fillId="2" borderId="15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right" vertical="center" wrapText="1"/>
    </xf>
    <xf numFmtId="4" fontId="3" fillId="2" borderId="15" xfId="0" applyNumberFormat="1" applyFont="1" applyFill="1" applyBorder="1" applyAlignment="1">
      <alignment horizontal="right" vertical="center" wrapText="1"/>
    </xf>
    <xf numFmtId="43" fontId="3" fillId="2" borderId="15" xfId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0" fontId="5" fillId="2" borderId="1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43" fontId="5" fillId="2" borderId="13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 vertical="center" wrapText="1"/>
    </xf>
    <xf numFmtId="9" fontId="5" fillId="2" borderId="6" xfId="0" applyNumberFormat="1" applyFont="1" applyFill="1" applyBorder="1" applyAlignment="1">
      <alignment horizontal="right" vertical="center" wrapText="1"/>
    </xf>
    <xf numFmtId="9" fontId="5" fillId="2" borderId="9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573942</xdr:colOff>
      <xdr:row>40</xdr:row>
      <xdr:rowOff>122117</xdr:rowOff>
    </xdr:from>
    <xdr:to>
      <xdr:col>13</xdr:col>
      <xdr:colOff>146537</xdr:colOff>
      <xdr:row>40</xdr:row>
      <xdr:rowOff>122117</xdr:rowOff>
    </xdr:to>
    <xdr:cxnSp macro="">
      <xdr:nvCxnSpPr>
        <xdr:cNvPr id="2" name="Conector recto 1"/>
        <xdr:cNvCxnSpPr/>
      </xdr:nvCxnSpPr>
      <xdr:spPr>
        <a:xfrm>
          <a:off x="8527317" y="7980242"/>
          <a:ext cx="2934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tabSelected="1" zoomScale="78" zoomScaleNormal="78" workbookViewId="0">
      <selection activeCell="Q43" sqref="Q43"/>
    </sheetView>
  </sheetViews>
  <sheetFormatPr baseColWidth="10" defaultRowHeight="12.75" x14ac:dyDescent="0.2"/>
  <cols>
    <col min="1" max="1" width="2.140625" style="2" customWidth="1"/>
    <col min="2" max="3" width="3.7109375" style="2" customWidth="1"/>
    <col min="4" max="4" width="7.140625" style="2" customWidth="1"/>
    <col min="5" max="5" width="12.42578125" style="2" customWidth="1"/>
    <col min="6" max="6" width="26.5703125" style="2" customWidth="1"/>
    <col min="7" max="7" width="8.42578125" style="2" customWidth="1"/>
    <col min="8" max="8" width="17.28515625" style="2" customWidth="1"/>
    <col min="9" max="9" width="18.42578125" style="2" customWidth="1"/>
    <col min="10" max="10" width="19.42578125" style="2" customWidth="1"/>
    <col min="11" max="11" width="15.140625" style="2" customWidth="1"/>
    <col min="12" max="12" width="17.7109375" style="2" customWidth="1"/>
    <col min="13" max="13" width="17.5703125" style="2" customWidth="1"/>
    <col min="14" max="14" width="17.7109375" style="2" customWidth="1"/>
    <col min="15" max="15" width="10.5703125" style="2" customWidth="1"/>
    <col min="16" max="16" width="7.42578125" style="2" customWidth="1"/>
    <col min="17" max="17" width="11.42578125" style="2"/>
    <col min="18" max="18" width="13.140625" style="2" bestFit="1" customWidth="1"/>
    <col min="19" max="19" width="11.42578125" style="2"/>
    <col min="20" max="20" width="13.5703125" style="2" bestFit="1" customWidth="1"/>
    <col min="21" max="16384" width="11.42578125" style="2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0" ht="13.5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0" ht="20.25" customHeight="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20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20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8"/>
      <c r="L5" s="8"/>
      <c r="M5" s="9"/>
      <c r="N5" s="4"/>
    </row>
    <row r="6" spans="2:20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7"/>
      <c r="N7" s="18" t="s">
        <v>8</v>
      </c>
      <c r="O7" s="19" t="s">
        <v>9</v>
      </c>
      <c r="P7" s="20"/>
    </row>
    <row r="8" spans="2:20" ht="34.5" customHeight="1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18"/>
      <c r="O8" s="27" t="s">
        <v>17</v>
      </c>
      <c r="P8" s="27" t="s">
        <v>18</v>
      </c>
    </row>
    <row r="9" spans="2:20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19</v>
      </c>
      <c r="K9" s="26">
        <v>4</v>
      </c>
      <c r="L9" s="26">
        <v>5</v>
      </c>
      <c r="M9" s="26">
        <v>6</v>
      </c>
      <c r="N9" s="14" t="s">
        <v>20</v>
      </c>
      <c r="O9" s="33" t="s">
        <v>21</v>
      </c>
      <c r="P9" s="34" t="s">
        <v>22</v>
      </c>
    </row>
    <row r="10" spans="2:20" ht="16.350000000000001" customHeight="1" x14ac:dyDescent="0.2">
      <c r="B10" s="35"/>
      <c r="C10" s="36"/>
      <c r="D10" s="37" t="s">
        <v>23</v>
      </c>
      <c r="E10" s="38" t="s">
        <v>24</v>
      </c>
      <c r="F10" s="39" t="s">
        <v>25</v>
      </c>
      <c r="G10" s="40">
        <v>3036</v>
      </c>
      <c r="H10" s="41">
        <v>33581371.039999999</v>
      </c>
      <c r="I10" s="42">
        <v>16375373.530000001</v>
      </c>
      <c r="J10" s="41">
        <f>+H10+I10</f>
        <v>49956744.57</v>
      </c>
      <c r="K10" s="42"/>
      <c r="L10" s="41">
        <v>13444425.449999999</v>
      </c>
      <c r="M10" s="42">
        <v>10620063.93</v>
      </c>
      <c r="N10" s="41">
        <f>+J10-L10</f>
        <v>36512319.120000005</v>
      </c>
      <c r="O10" s="43">
        <f>K10/H10</f>
        <v>0</v>
      </c>
      <c r="P10" s="44">
        <f>K10/J10</f>
        <v>0</v>
      </c>
      <c r="R10" s="45"/>
      <c r="T10" s="45"/>
    </row>
    <row r="11" spans="2:20" ht="16.350000000000001" customHeight="1" x14ac:dyDescent="0.2">
      <c r="B11" s="46"/>
      <c r="C11" s="47"/>
      <c r="D11" s="48" t="s">
        <v>23</v>
      </c>
      <c r="E11" s="49" t="s">
        <v>26</v>
      </c>
      <c r="F11" s="50" t="s">
        <v>27</v>
      </c>
      <c r="G11" s="51">
        <v>3036</v>
      </c>
      <c r="H11" s="52">
        <v>3477148.93</v>
      </c>
      <c r="I11" s="53">
        <v>805590.99999999953</v>
      </c>
      <c r="J11" s="54">
        <f t="shared" ref="J11:J35" si="0">+H11+I11</f>
        <v>4282739.93</v>
      </c>
      <c r="K11" s="53"/>
      <c r="L11" s="52">
        <v>3352879.73</v>
      </c>
      <c r="M11" s="53">
        <v>3325045.79</v>
      </c>
      <c r="N11" s="54">
        <f t="shared" ref="N11:N35" si="1">+J11-L11</f>
        <v>929860.19999999972</v>
      </c>
      <c r="O11" s="43">
        <f>K11/H11</f>
        <v>0</v>
      </c>
      <c r="P11" s="44">
        <f t="shared" ref="P11:P35" si="2">K11/J11</f>
        <v>0</v>
      </c>
      <c r="R11" s="45"/>
      <c r="T11" s="45"/>
    </row>
    <row r="12" spans="2:20" ht="16.350000000000001" customHeight="1" x14ac:dyDescent="0.2">
      <c r="B12" s="46"/>
      <c r="C12" s="47"/>
      <c r="D12" s="48" t="s">
        <v>23</v>
      </c>
      <c r="E12" s="49" t="s">
        <v>28</v>
      </c>
      <c r="F12" s="50" t="s">
        <v>29</v>
      </c>
      <c r="G12" s="51">
        <v>3036</v>
      </c>
      <c r="H12" s="55">
        <v>1785212.2</v>
      </c>
      <c r="I12" s="56">
        <v>223089.99</v>
      </c>
      <c r="J12" s="54">
        <f t="shared" si="0"/>
        <v>2008302.19</v>
      </c>
      <c r="K12" s="56"/>
      <c r="L12" s="55">
        <v>136247.17000000001</v>
      </c>
      <c r="M12" s="56">
        <v>125244.72</v>
      </c>
      <c r="N12" s="54">
        <f t="shared" si="1"/>
        <v>1872055.02</v>
      </c>
      <c r="O12" s="43">
        <f t="shared" ref="O12:O35" si="3">K12/H12</f>
        <v>0</v>
      </c>
      <c r="P12" s="44">
        <f t="shared" si="2"/>
        <v>0</v>
      </c>
      <c r="R12" s="45"/>
      <c r="T12" s="45"/>
    </row>
    <row r="13" spans="2:20" ht="16.350000000000001" customHeight="1" x14ac:dyDescent="0.2">
      <c r="B13" s="46"/>
      <c r="C13" s="47"/>
      <c r="D13" s="48" t="s">
        <v>23</v>
      </c>
      <c r="E13" s="49" t="s">
        <v>30</v>
      </c>
      <c r="F13" s="50" t="s">
        <v>31</v>
      </c>
      <c r="G13" s="51">
        <v>3036</v>
      </c>
      <c r="H13" s="57">
        <v>100000</v>
      </c>
      <c r="I13" s="58">
        <v>0</v>
      </c>
      <c r="J13" s="54">
        <f t="shared" si="0"/>
        <v>100000</v>
      </c>
      <c r="K13" s="59"/>
      <c r="L13" s="54"/>
      <c r="M13" s="59"/>
      <c r="N13" s="54">
        <f t="shared" si="1"/>
        <v>100000</v>
      </c>
      <c r="O13" s="43">
        <f t="shared" si="3"/>
        <v>0</v>
      </c>
      <c r="P13" s="44">
        <f t="shared" si="2"/>
        <v>0</v>
      </c>
      <c r="R13" s="45"/>
      <c r="T13" s="45"/>
    </row>
    <row r="14" spans="2:20" ht="16.350000000000001" customHeight="1" x14ac:dyDescent="0.2">
      <c r="B14" s="46"/>
      <c r="C14" s="47"/>
      <c r="D14" s="48" t="s">
        <v>23</v>
      </c>
      <c r="E14" s="49" t="s">
        <v>32</v>
      </c>
      <c r="F14" s="50" t="s">
        <v>33</v>
      </c>
      <c r="G14" s="51">
        <v>3036</v>
      </c>
      <c r="H14" s="57">
        <v>31863263</v>
      </c>
      <c r="I14" s="58">
        <v>17616200.560000002</v>
      </c>
      <c r="J14" s="54">
        <f t="shared" si="0"/>
        <v>49479463.560000002</v>
      </c>
      <c r="K14" s="59"/>
      <c r="L14" s="54">
        <v>37965399.82</v>
      </c>
      <c r="M14" s="59">
        <v>37792669.140000001</v>
      </c>
      <c r="N14" s="54">
        <f t="shared" si="1"/>
        <v>11514063.740000002</v>
      </c>
      <c r="O14" s="43">
        <f t="shared" si="3"/>
        <v>0</v>
      </c>
      <c r="P14" s="44">
        <f t="shared" si="2"/>
        <v>0</v>
      </c>
      <c r="R14" s="45"/>
      <c r="T14" s="45"/>
    </row>
    <row r="15" spans="2:20" ht="16.350000000000001" customHeight="1" x14ac:dyDescent="0.2">
      <c r="B15" s="46"/>
      <c r="C15" s="47"/>
      <c r="D15" s="48" t="s">
        <v>23</v>
      </c>
      <c r="E15" s="49" t="s">
        <v>34</v>
      </c>
      <c r="F15" s="50" t="s">
        <v>35</v>
      </c>
      <c r="G15" s="51">
        <v>3036</v>
      </c>
      <c r="H15" s="57">
        <v>644520</v>
      </c>
      <c r="I15" s="58">
        <v>878704</v>
      </c>
      <c r="J15" s="54">
        <f t="shared" si="0"/>
        <v>1523224</v>
      </c>
      <c r="K15" s="58"/>
      <c r="L15" s="57">
        <v>168384.61</v>
      </c>
      <c r="M15" s="58">
        <v>168384.61</v>
      </c>
      <c r="N15" s="54">
        <f t="shared" si="1"/>
        <v>1354839.3900000001</v>
      </c>
      <c r="O15" s="43">
        <f t="shared" si="3"/>
        <v>0</v>
      </c>
      <c r="P15" s="44">
        <f t="shared" si="2"/>
        <v>0</v>
      </c>
      <c r="R15" s="45"/>
      <c r="T15" s="45"/>
    </row>
    <row r="16" spans="2:20" ht="16.350000000000001" customHeight="1" x14ac:dyDescent="0.2">
      <c r="B16" s="46"/>
      <c r="C16" s="47"/>
      <c r="D16" s="48" t="s">
        <v>23</v>
      </c>
      <c r="E16" s="49" t="s">
        <v>36</v>
      </c>
      <c r="F16" s="50" t="s">
        <v>37</v>
      </c>
      <c r="G16" s="51">
        <v>3036</v>
      </c>
      <c r="H16" s="60">
        <v>340000</v>
      </c>
      <c r="I16" s="58">
        <v>2037792</v>
      </c>
      <c r="J16" s="54">
        <f t="shared" si="0"/>
        <v>2377792</v>
      </c>
      <c r="K16" s="58"/>
      <c r="L16" s="57">
        <v>1679127.5</v>
      </c>
      <c r="M16" s="58">
        <v>1450252</v>
      </c>
      <c r="N16" s="54">
        <f t="shared" si="1"/>
        <v>698664.5</v>
      </c>
      <c r="O16" s="43">
        <f t="shared" si="3"/>
        <v>0</v>
      </c>
      <c r="P16" s="44">
        <f t="shared" si="2"/>
        <v>0</v>
      </c>
      <c r="R16" s="45"/>
      <c r="T16" s="45"/>
    </row>
    <row r="17" spans="2:20" ht="16.350000000000001" customHeight="1" x14ac:dyDescent="0.2">
      <c r="B17" s="46"/>
      <c r="C17" s="47"/>
      <c r="D17" s="48" t="s">
        <v>23</v>
      </c>
      <c r="E17" s="49" t="s">
        <v>38</v>
      </c>
      <c r="F17" s="50" t="s">
        <v>39</v>
      </c>
      <c r="G17" s="51">
        <v>3036</v>
      </c>
      <c r="H17" s="60">
        <v>20000</v>
      </c>
      <c r="I17" s="58">
        <v>0</v>
      </c>
      <c r="J17" s="54">
        <f t="shared" si="0"/>
        <v>20000</v>
      </c>
      <c r="K17" s="58"/>
      <c r="L17" s="57"/>
      <c r="M17" s="58"/>
      <c r="N17" s="54">
        <f t="shared" si="1"/>
        <v>20000</v>
      </c>
      <c r="O17" s="43">
        <f t="shared" si="3"/>
        <v>0</v>
      </c>
      <c r="P17" s="44">
        <f t="shared" si="2"/>
        <v>0</v>
      </c>
      <c r="R17" s="45"/>
      <c r="T17" s="45"/>
    </row>
    <row r="18" spans="2:20" ht="16.350000000000001" customHeight="1" x14ac:dyDescent="0.2">
      <c r="B18" s="46"/>
      <c r="C18" s="47"/>
      <c r="D18" s="48" t="s">
        <v>23</v>
      </c>
      <c r="E18" s="49" t="s">
        <v>40</v>
      </c>
      <c r="F18" s="50" t="s">
        <v>41</v>
      </c>
      <c r="G18" s="51">
        <v>3036</v>
      </c>
      <c r="H18" s="60">
        <v>1738150</v>
      </c>
      <c r="I18" s="58">
        <v>445417.23</v>
      </c>
      <c r="J18" s="54">
        <f t="shared" si="0"/>
        <v>2183567.23</v>
      </c>
      <c r="K18" s="58"/>
      <c r="L18" s="57">
        <v>1267664.46</v>
      </c>
      <c r="M18" s="58">
        <v>1262444.46</v>
      </c>
      <c r="N18" s="54">
        <f t="shared" si="1"/>
        <v>915902.77</v>
      </c>
      <c r="O18" s="43">
        <f t="shared" si="3"/>
        <v>0</v>
      </c>
      <c r="P18" s="44">
        <f t="shared" si="2"/>
        <v>0</v>
      </c>
      <c r="R18" s="45"/>
      <c r="T18" s="45"/>
    </row>
    <row r="19" spans="2:20" ht="16.350000000000001" customHeight="1" x14ac:dyDescent="0.2">
      <c r="B19" s="46"/>
      <c r="C19" s="47"/>
      <c r="D19" s="48" t="s">
        <v>23</v>
      </c>
      <c r="E19" s="49" t="s">
        <v>42</v>
      </c>
      <c r="F19" s="50" t="s">
        <v>43</v>
      </c>
      <c r="G19" s="51">
        <v>3036</v>
      </c>
      <c r="H19" s="60">
        <v>180000</v>
      </c>
      <c r="I19" s="58">
        <v>0</v>
      </c>
      <c r="J19" s="54">
        <f t="shared" si="0"/>
        <v>180000</v>
      </c>
      <c r="K19" s="58"/>
      <c r="L19" s="57">
        <v>30039.55</v>
      </c>
      <c r="M19" s="58">
        <v>30039.55</v>
      </c>
      <c r="N19" s="54">
        <f t="shared" si="1"/>
        <v>149960.45000000001</v>
      </c>
      <c r="O19" s="43">
        <f t="shared" si="3"/>
        <v>0</v>
      </c>
      <c r="P19" s="44">
        <f t="shared" si="2"/>
        <v>0</v>
      </c>
      <c r="R19" s="45"/>
      <c r="T19" s="45"/>
    </row>
    <row r="20" spans="2:20" ht="16.350000000000001" customHeight="1" x14ac:dyDescent="0.2">
      <c r="B20" s="46"/>
      <c r="C20" s="47"/>
      <c r="D20" s="48" t="s">
        <v>23</v>
      </c>
      <c r="E20" s="49" t="s">
        <v>44</v>
      </c>
      <c r="F20" s="50" t="s">
        <v>45</v>
      </c>
      <c r="G20" s="51">
        <v>3036</v>
      </c>
      <c r="H20" s="60">
        <v>598090</v>
      </c>
      <c r="I20" s="58">
        <v>334600</v>
      </c>
      <c r="J20" s="54">
        <f t="shared" si="0"/>
        <v>932690</v>
      </c>
      <c r="K20" s="58"/>
      <c r="L20" s="57">
        <v>77500</v>
      </c>
      <c r="M20" s="58">
        <v>77500</v>
      </c>
      <c r="N20" s="54">
        <f t="shared" si="1"/>
        <v>855190</v>
      </c>
      <c r="O20" s="43">
        <f t="shared" si="3"/>
        <v>0</v>
      </c>
      <c r="P20" s="44">
        <f t="shared" si="2"/>
        <v>0</v>
      </c>
      <c r="R20" s="45"/>
      <c r="T20" s="45"/>
    </row>
    <row r="21" spans="2:20" ht="16.350000000000001" customHeight="1" x14ac:dyDescent="0.2">
      <c r="B21" s="46"/>
      <c r="C21" s="47"/>
      <c r="D21" s="48" t="s">
        <v>23</v>
      </c>
      <c r="E21" s="49" t="s">
        <v>46</v>
      </c>
      <c r="F21" s="50" t="s">
        <v>47</v>
      </c>
      <c r="G21" s="51">
        <v>3036</v>
      </c>
      <c r="H21" s="60">
        <v>50000</v>
      </c>
      <c r="I21" s="58">
        <v>0</v>
      </c>
      <c r="J21" s="54">
        <f t="shared" si="0"/>
        <v>50000</v>
      </c>
      <c r="K21" s="58"/>
      <c r="L21" s="57"/>
      <c r="M21" s="58"/>
      <c r="N21" s="54">
        <f t="shared" si="1"/>
        <v>50000</v>
      </c>
      <c r="O21" s="43">
        <f t="shared" si="3"/>
        <v>0</v>
      </c>
      <c r="P21" s="44">
        <f t="shared" si="2"/>
        <v>0</v>
      </c>
      <c r="R21" s="45"/>
      <c r="T21" s="45"/>
    </row>
    <row r="22" spans="2:20" ht="16.350000000000001" customHeight="1" x14ac:dyDescent="0.2">
      <c r="B22" s="46"/>
      <c r="C22" s="47"/>
      <c r="D22" s="48" t="s">
        <v>23</v>
      </c>
      <c r="E22" s="49" t="s">
        <v>48</v>
      </c>
      <c r="F22" s="50" t="s">
        <v>49</v>
      </c>
      <c r="G22" s="51">
        <v>3036</v>
      </c>
      <c r="H22" s="60">
        <v>4859237.75</v>
      </c>
      <c r="I22" s="58">
        <v>1049686.0300000003</v>
      </c>
      <c r="J22" s="54">
        <f t="shared" si="0"/>
        <v>5908923.7800000003</v>
      </c>
      <c r="K22" s="58"/>
      <c r="L22" s="57">
        <v>1927335.7</v>
      </c>
      <c r="M22" s="58">
        <v>1847018.01</v>
      </c>
      <c r="N22" s="54">
        <f t="shared" si="1"/>
        <v>3981588.08</v>
      </c>
      <c r="O22" s="43">
        <f t="shared" si="3"/>
        <v>0</v>
      </c>
      <c r="P22" s="44">
        <f t="shared" si="2"/>
        <v>0</v>
      </c>
      <c r="R22" s="45"/>
      <c r="T22" s="45"/>
    </row>
    <row r="23" spans="2:20" ht="16.350000000000001" customHeight="1" x14ac:dyDescent="0.2">
      <c r="B23" s="46"/>
      <c r="C23" s="47"/>
      <c r="D23" s="48" t="s">
        <v>23</v>
      </c>
      <c r="E23" s="49" t="s">
        <v>50</v>
      </c>
      <c r="F23" s="50" t="s">
        <v>51</v>
      </c>
      <c r="G23" s="51">
        <v>3036</v>
      </c>
      <c r="H23" s="60">
        <v>1900000</v>
      </c>
      <c r="I23" s="58">
        <v>863781.35000000009</v>
      </c>
      <c r="J23" s="54">
        <f t="shared" si="0"/>
        <v>2763781.35</v>
      </c>
      <c r="K23" s="58"/>
      <c r="L23" s="57">
        <v>667381.69999999995</v>
      </c>
      <c r="M23" s="58">
        <v>667381.69999999995</v>
      </c>
      <c r="N23" s="54">
        <f t="shared" si="1"/>
        <v>2096399.6500000001</v>
      </c>
      <c r="O23" s="43">
        <f>K23/H23</f>
        <v>0</v>
      </c>
      <c r="P23" s="44">
        <f t="shared" si="2"/>
        <v>0</v>
      </c>
      <c r="R23" s="45"/>
      <c r="T23" s="45"/>
    </row>
    <row r="24" spans="2:20" ht="16.350000000000001" customHeight="1" x14ac:dyDescent="0.2">
      <c r="B24" s="46"/>
      <c r="C24" s="47"/>
      <c r="D24" s="48" t="s">
        <v>23</v>
      </c>
      <c r="E24" s="49" t="s">
        <v>52</v>
      </c>
      <c r="F24" s="50" t="s">
        <v>53</v>
      </c>
      <c r="G24" s="51">
        <v>3036</v>
      </c>
      <c r="H24" s="60">
        <v>750000</v>
      </c>
      <c r="I24" s="58">
        <v>304701.67999999993</v>
      </c>
      <c r="J24" s="54">
        <f t="shared" si="0"/>
        <v>1054701.68</v>
      </c>
      <c r="K24" s="58"/>
      <c r="L24" s="57">
        <v>226666.4</v>
      </c>
      <c r="M24" s="58">
        <v>226666.4</v>
      </c>
      <c r="N24" s="54">
        <f t="shared" si="1"/>
        <v>828035.27999999991</v>
      </c>
      <c r="O24" s="43">
        <f t="shared" si="3"/>
        <v>0</v>
      </c>
      <c r="P24" s="44">
        <f t="shared" si="2"/>
        <v>0</v>
      </c>
      <c r="R24" s="45"/>
      <c r="T24" s="45"/>
    </row>
    <row r="25" spans="2:20" ht="16.350000000000001" customHeight="1" x14ac:dyDescent="0.2">
      <c r="B25" s="46"/>
      <c r="C25" s="47"/>
      <c r="D25" s="48" t="s">
        <v>23</v>
      </c>
      <c r="E25" s="49" t="s">
        <v>54</v>
      </c>
      <c r="F25" s="50" t="s">
        <v>55</v>
      </c>
      <c r="G25" s="51">
        <v>3036</v>
      </c>
      <c r="H25" s="60">
        <v>50000</v>
      </c>
      <c r="I25" s="58">
        <v>69200</v>
      </c>
      <c r="J25" s="54">
        <f t="shared" si="0"/>
        <v>119200</v>
      </c>
      <c r="K25" s="58"/>
      <c r="L25" s="57">
        <v>80800</v>
      </c>
      <c r="M25" s="58">
        <v>80800</v>
      </c>
      <c r="N25" s="54">
        <f t="shared" si="1"/>
        <v>38400</v>
      </c>
      <c r="O25" s="43">
        <f t="shared" si="3"/>
        <v>0</v>
      </c>
      <c r="P25" s="44">
        <f t="shared" si="2"/>
        <v>0</v>
      </c>
      <c r="R25" s="45"/>
      <c r="T25" s="45"/>
    </row>
    <row r="26" spans="2:20" ht="16.350000000000001" customHeight="1" x14ac:dyDescent="0.2">
      <c r="B26" s="46"/>
      <c r="C26" s="47"/>
      <c r="D26" s="48" t="s">
        <v>23</v>
      </c>
      <c r="E26" s="49" t="s">
        <v>56</v>
      </c>
      <c r="F26" s="50" t="s">
        <v>57</v>
      </c>
      <c r="G26" s="51">
        <v>3036</v>
      </c>
      <c r="H26" s="60"/>
      <c r="I26" s="58">
        <v>92947.08</v>
      </c>
      <c r="J26" s="54">
        <f t="shared" si="0"/>
        <v>92947.08</v>
      </c>
      <c r="K26" s="58"/>
      <c r="L26" s="57">
        <v>48924.74</v>
      </c>
      <c r="M26" s="58">
        <v>48924.74</v>
      </c>
      <c r="N26" s="54">
        <f t="shared" si="1"/>
        <v>44022.340000000004</v>
      </c>
      <c r="O26" s="43" t="e">
        <f>K26/H26</f>
        <v>#DIV/0!</v>
      </c>
      <c r="P26" s="44">
        <f t="shared" si="2"/>
        <v>0</v>
      </c>
      <c r="R26" s="45"/>
      <c r="T26" s="45"/>
    </row>
    <row r="27" spans="2:20" ht="16.350000000000001" customHeight="1" x14ac:dyDescent="0.2">
      <c r="B27" s="46"/>
      <c r="C27" s="47"/>
      <c r="D27" s="48" t="s">
        <v>23</v>
      </c>
      <c r="E27" s="49" t="s">
        <v>58</v>
      </c>
      <c r="F27" s="50" t="s">
        <v>59</v>
      </c>
      <c r="G27" s="51">
        <v>3036</v>
      </c>
      <c r="H27" s="60"/>
      <c r="I27" s="58">
        <v>71569.990000000005</v>
      </c>
      <c r="J27" s="54">
        <f t="shared" si="0"/>
        <v>71569.990000000005</v>
      </c>
      <c r="K27" s="58"/>
      <c r="L27" s="57">
        <v>37120</v>
      </c>
      <c r="M27" s="58">
        <v>37120</v>
      </c>
      <c r="N27" s="54">
        <f t="shared" si="1"/>
        <v>34449.990000000005</v>
      </c>
      <c r="O27" s="43" t="e">
        <f t="shared" si="3"/>
        <v>#DIV/0!</v>
      </c>
      <c r="P27" s="44">
        <f t="shared" si="2"/>
        <v>0</v>
      </c>
      <c r="R27" s="45"/>
      <c r="T27" s="45"/>
    </row>
    <row r="28" spans="2:20" ht="16.350000000000001" customHeight="1" x14ac:dyDescent="0.2">
      <c r="B28" s="46"/>
      <c r="C28" s="47"/>
      <c r="D28" s="48" t="s">
        <v>23</v>
      </c>
      <c r="E28" s="49" t="s">
        <v>60</v>
      </c>
      <c r="F28" s="50" t="s">
        <v>61</v>
      </c>
      <c r="G28" s="51">
        <v>3036</v>
      </c>
      <c r="H28" s="60"/>
      <c r="I28" s="58">
        <v>56863.88</v>
      </c>
      <c r="J28" s="54">
        <f t="shared" si="0"/>
        <v>56863.88</v>
      </c>
      <c r="K28" s="58"/>
      <c r="L28" s="57"/>
      <c r="M28" s="58"/>
      <c r="N28" s="54">
        <f t="shared" si="1"/>
        <v>56863.88</v>
      </c>
      <c r="O28" s="43" t="e">
        <f t="shared" si="3"/>
        <v>#DIV/0!</v>
      </c>
      <c r="P28" s="44">
        <f t="shared" si="2"/>
        <v>0</v>
      </c>
      <c r="R28" s="45"/>
      <c r="T28" s="45"/>
    </row>
    <row r="29" spans="2:20" ht="16.350000000000001" customHeight="1" x14ac:dyDescent="0.2">
      <c r="B29" s="46"/>
      <c r="C29" s="47"/>
      <c r="D29" s="48" t="s">
        <v>23</v>
      </c>
      <c r="E29" s="49" t="s">
        <v>62</v>
      </c>
      <c r="F29" s="50" t="s">
        <v>63</v>
      </c>
      <c r="G29" s="51">
        <v>3036</v>
      </c>
      <c r="H29" s="60"/>
      <c r="I29" s="58">
        <v>100000</v>
      </c>
      <c r="J29" s="54">
        <f t="shared" si="0"/>
        <v>100000</v>
      </c>
      <c r="K29" s="58"/>
      <c r="L29" s="57">
        <v>77505</v>
      </c>
      <c r="M29" s="58"/>
      <c r="N29" s="54">
        <f t="shared" si="1"/>
        <v>22495</v>
      </c>
      <c r="O29" s="43" t="e">
        <f t="shared" si="3"/>
        <v>#DIV/0!</v>
      </c>
      <c r="P29" s="44">
        <f t="shared" si="2"/>
        <v>0</v>
      </c>
      <c r="R29" s="45"/>
      <c r="T29" s="45"/>
    </row>
    <row r="30" spans="2:20" ht="16.350000000000001" customHeight="1" x14ac:dyDescent="0.2">
      <c r="B30" s="46"/>
      <c r="C30" s="47"/>
      <c r="D30" s="48" t="s">
        <v>23</v>
      </c>
      <c r="E30" s="49" t="s">
        <v>64</v>
      </c>
      <c r="F30" s="50" t="s">
        <v>65</v>
      </c>
      <c r="G30" s="51">
        <v>3036</v>
      </c>
      <c r="H30" s="60"/>
      <c r="I30" s="58">
        <v>62000</v>
      </c>
      <c r="J30" s="54">
        <f t="shared" si="0"/>
        <v>62000</v>
      </c>
      <c r="K30" s="58"/>
      <c r="L30" s="57">
        <v>43375</v>
      </c>
      <c r="M30" s="58">
        <v>43375</v>
      </c>
      <c r="N30" s="54">
        <f t="shared" si="1"/>
        <v>18625</v>
      </c>
      <c r="O30" s="43" t="e">
        <f t="shared" si="3"/>
        <v>#DIV/0!</v>
      </c>
      <c r="P30" s="44">
        <f t="shared" si="2"/>
        <v>0</v>
      </c>
      <c r="R30" s="45"/>
      <c r="T30" s="45"/>
    </row>
    <row r="31" spans="2:20" ht="16.350000000000001" customHeight="1" x14ac:dyDescent="0.2">
      <c r="B31" s="46"/>
      <c r="C31" s="47"/>
      <c r="D31" s="48" t="s">
        <v>23</v>
      </c>
      <c r="E31" s="49" t="s">
        <v>66</v>
      </c>
      <c r="F31" s="50" t="s">
        <v>67</v>
      </c>
      <c r="G31" s="51">
        <v>3036</v>
      </c>
      <c r="H31" s="60"/>
      <c r="I31" s="58">
        <v>79932.94</v>
      </c>
      <c r="J31" s="54">
        <f t="shared" si="0"/>
        <v>79932.94</v>
      </c>
      <c r="K31" s="58"/>
      <c r="L31" s="57"/>
      <c r="M31" s="58"/>
      <c r="N31" s="54">
        <f t="shared" si="1"/>
        <v>79932.94</v>
      </c>
      <c r="O31" s="43" t="e">
        <f t="shared" si="3"/>
        <v>#DIV/0!</v>
      </c>
      <c r="P31" s="44">
        <f t="shared" si="2"/>
        <v>0</v>
      </c>
      <c r="R31" s="45"/>
      <c r="T31" s="45"/>
    </row>
    <row r="32" spans="2:20" ht="16.350000000000001" customHeight="1" x14ac:dyDescent="0.2">
      <c r="B32" s="46"/>
      <c r="C32" s="47"/>
      <c r="D32" s="48" t="s">
        <v>23</v>
      </c>
      <c r="E32" s="49" t="s">
        <v>68</v>
      </c>
      <c r="F32" s="50" t="s">
        <v>69</v>
      </c>
      <c r="G32" s="51">
        <v>3036</v>
      </c>
      <c r="H32" s="60"/>
      <c r="I32" s="58">
        <v>100000</v>
      </c>
      <c r="J32" s="54">
        <f t="shared" si="0"/>
        <v>100000</v>
      </c>
      <c r="K32" s="58"/>
      <c r="L32" s="57">
        <v>34496.1</v>
      </c>
      <c r="M32" s="58">
        <v>34496.1</v>
      </c>
      <c r="N32" s="54">
        <f t="shared" si="1"/>
        <v>65503.9</v>
      </c>
      <c r="O32" s="43" t="e">
        <f t="shared" si="3"/>
        <v>#DIV/0!</v>
      </c>
      <c r="P32" s="44">
        <f t="shared" si="2"/>
        <v>0</v>
      </c>
      <c r="R32" s="45"/>
      <c r="T32" s="45"/>
    </row>
    <row r="33" spans="2:20" ht="16.350000000000001" customHeight="1" x14ac:dyDescent="0.2">
      <c r="B33" s="46"/>
      <c r="C33" s="47"/>
      <c r="D33" s="48" t="s">
        <v>23</v>
      </c>
      <c r="E33" s="49" t="s">
        <v>70</v>
      </c>
      <c r="F33" s="50" t="s">
        <v>71</v>
      </c>
      <c r="G33" s="51">
        <v>3036</v>
      </c>
      <c r="H33" s="60"/>
      <c r="I33" s="58">
        <v>82000</v>
      </c>
      <c r="J33" s="54">
        <f t="shared" si="0"/>
        <v>82000</v>
      </c>
      <c r="K33" s="58"/>
      <c r="L33" s="57">
        <v>2803.48</v>
      </c>
      <c r="M33" s="58">
        <v>2803.48</v>
      </c>
      <c r="N33" s="54">
        <f t="shared" si="1"/>
        <v>79196.52</v>
      </c>
      <c r="O33" s="43" t="e">
        <f t="shared" si="3"/>
        <v>#DIV/0!</v>
      </c>
      <c r="P33" s="44">
        <f t="shared" si="2"/>
        <v>0</v>
      </c>
      <c r="R33" s="45"/>
      <c r="T33" s="45"/>
    </row>
    <row r="34" spans="2:20" ht="16.350000000000001" customHeight="1" x14ac:dyDescent="0.2">
      <c r="B34" s="46"/>
      <c r="C34" s="47"/>
      <c r="D34" s="48" t="s">
        <v>23</v>
      </c>
      <c r="E34" s="49" t="s">
        <v>72</v>
      </c>
      <c r="F34" s="50" t="s">
        <v>73</v>
      </c>
      <c r="G34" s="51">
        <v>3036</v>
      </c>
      <c r="H34" s="60"/>
      <c r="I34" s="58">
        <v>44604.89</v>
      </c>
      <c r="J34" s="54">
        <f t="shared" si="0"/>
        <v>44604.89</v>
      </c>
      <c r="K34" s="58"/>
      <c r="L34" s="57">
        <v>44604.89</v>
      </c>
      <c r="M34" s="58">
        <v>44604.89</v>
      </c>
      <c r="N34" s="54">
        <f t="shared" si="1"/>
        <v>0</v>
      </c>
      <c r="O34" s="43" t="e">
        <f t="shared" si="3"/>
        <v>#DIV/0!</v>
      </c>
      <c r="P34" s="44">
        <f t="shared" si="2"/>
        <v>0</v>
      </c>
      <c r="R34" s="45"/>
      <c r="T34" s="45"/>
    </row>
    <row r="35" spans="2:20" ht="16.350000000000001" customHeight="1" x14ac:dyDescent="0.2">
      <c r="B35" s="61"/>
      <c r="C35" s="62"/>
      <c r="D35" s="63" t="s">
        <v>23</v>
      </c>
      <c r="E35" s="64" t="s">
        <v>74</v>
      </c>
      <c r="F35" s="65" t="s">
        <v>75</v>
      </c>
      <c r="G35" s="66">
        <v>3036</v>
      </c>
      <c r="H35" s="67"/>
      <c r="I35" s="68">
        <v>27659303.73</v>
      </c>
      <c r="J35" s="69">
        <f t="shared" si="0"/>
        <v>27659303.73</v>
      </c>
      <c r="K35" s="68"/>
      <c r="L35" s="70">
        <v>27659303.73</v>
      </c>
      <c r="M35" s="68">
        <v>25066739.899999999</v>
      </c>
      <c r="N35" s="69">
        <f t="shared" si="1"/>
        <v>0</v>
      </c>
      <c r="O35" s="43" t="e">
        <f t="shared" si="3"/>
        <v>#DIV/0!</v>
      </c>
      <c r="P35" s="44">
        <f t="shared" si="2"/>
        <v>0</v>
      </c>
      <c r="R35" s="45"/>
      <c r="T35" s="45"/>
    </row>
    <row r="36" spans="2:20" s="82" customFormat="1" x14ac:dyDescent="0.2">
      <c r="B36" s="71"/>
      <c r="C36" s="72" t="s">
        <v>76</v>
      </c>
      <c r="D36" s="73"/>
      <c r="E36" s="74" t="s">
        <v>68</v>
      </c>
      <c r="F36" s="75"/>
      <c r="G36" s="76">
        <v>0</v>
      </c>
      <c r="H36" s="77">
        <f>SUM(H10:H35)</f>
        <v>81936992.920000002</v>
      </c>
      <c r="I36" s="78">
        <v>0</v>
      </c>
      <c r="J36" s="77">
        <f t="shared" ref="J36:N36" si="4">SUM(J10:J35)</f>
        <v>151290352.79999998</v>
      </c>
      <c r="K36" s="79">
        <f t="shared" si="4"/>
        <v>0</v>
      </c>
      <c r="L36" s="77">
        <f t="shared" si="4"/>
        <v>88971985.030000001</v>
      </c>
      <c r="M36" s="79">
        <f t="shared" si="4"/>
        <v>82951574.419999987</v>
      </c>
      <c r="N36" s="77">
        <f t="shared" si="4"/>
        <v>62318367.770000026</v>
      </c>
      <c r="O36" s="80" t="e">
        <f>SUM(O10:O35)</f>
        <v>#DIV/0!</v>
      </c>
      <c r="P36" s="81">
        <f>SUM(P10:P35)</f>
        <v>0</v>
      </c>
      <c r="T36" s="45"/>
    </row>
    <row r="38" spans="2:20" x14ac:dyDescent="0.2">
      <c r="B38" s="2" t="s">
        <v>77</v>
      </c>
    </row>
    <row r="39" spans="2:20" x14ac:dyDescent="0.2">
      <c r="J39" s="45"/>
    </row>
    <row r="40" spans="2:20" x14ac:dyDescent="0.2">
      <c r="J40" s="45"/>
    </row>
    <row r="41" spans="2:20" x14ac:dyDescent="0.2">
      <c r="F41" s="8"/>
      <c r="G41" s="8"/>
      <c r="K41" s="83"/>
      <c r="L41" s="83"/>
      <c r="M41" s="83"/>
      <c r="N41" s="83"/>
    </row>
    <row r="42" spans="2:20" x14ac:dyDescent="0.2">
      <c r="D42" s="83"/>
      <c r="F42" s="84" t="s">
        <v>78</v>
      </c>
      <c r="G42" s="84"/>
      <c r="H42" s="83"/>
      <c r="I42" s="83"/>
      <c r="J42" s="83"/>
      <c r="K42" s="83" t="s">
        <v>79</v>
      </c>
      <c r="L42" s="83"/>
      <c r="M42" s="83"/>
      <c r="N42" s="83"/>
    </row>
    <row r="43" spans="2:20" ht="15" customHeight="1" x14ac:dyDescent="0.2">
      <c r="D43" s="85"/>
      <c r="E43" s="84" t="s">
        <v>80</v>
      </c>
      <c r="F43" s="84"/>
      <c r="G43" s="84"/>
      <c r="H43" s="86"/>
      <c r="I43" s="86"/>
      <c r="J43" s="86"/>
      <c r="K43" s="87" t="s">
        <v>81</v>
      </c>
      <c r="L43" s="87"/>
      <c r="M43" s="87"/>
      <c r="N43" s="87"/>
    </row>
    <row r="44" spans="2:20" x14ac:dyDescent="0.2">
      <c r="D44" s="85"/>
      <c r="H44" s="88"/>
      <c r="I44" s="88"/>
      <c r="J44" s="88"/>
      <c r="K44" s="86"/>
      <c r="L44" s="86"/>
      <c r="M44" s="88"/>
      <c r="N44" s="88"/>
      <c r="P44" s="89"/>
    </row>
    <row r="45" spans="2:20" x14ac:dyDescent="0.2">
      <c r="K45" s="83"/>
      <c r="L45" s="83"/>
    </row>
    <row r="46" spans="2:20" x14ac:dyDescent="0.2">
      <c r="G46" s="83"/>
      <c r="H46" s="83"/>
      <c r="I46" s="90"/>
      <c r="J46" s="83"/>
    </row>
    <row r="47" spans="2:20" x14ac:dyDescent="0.2">
      <c r="G47" s="83"/>
      <c r="H47" s="83"/>
      <c r="I47" s="90"/>
      <c r="J47" s="83"/>
    </row>
    <row r="48" spans="2:20" x14ac:dyDescent="0.2">
      <c r="G48" s="83"/>
      <c r="H48" s="83"/>
      <c r="I48" s="90"/>
      <c r="J48" s="83"/>
      <c r="P48" s="89"/>
    </row>
    <row r="49" spans="7:11" x14ac:dyDescent="0.2">
      <c r="G49" s="83"/>
      <c r="H49" s="83"/>
      <c r="I49" s="83"/>
      <c r="J49" s="83"/>
    </row>
    <row r="50" spans="7:11" x14ac:dyDescent="0.2">
      <c r="G50" s="83"/>
      <c r="H50" s="90"/>
      <c r="I50" s="83"/>
      <c r="J50" s="83"/>
    </row>
    <row r="51" spans="7:11" x14ac:dyDescent="0.2">
      <c r="G51" s="83"/>
      <c r="H51" s="90"/>
      <c r="I51" s="90"/>
      <c r="J51" s="90"/>
    </row>
    <row r="52" spans="7:11" x14ac:dyDescent="0.2">
      <c r="G52" s="83"/>
      <c r="H52" s="90"/>
      <c r="I52" s="90"/>
      <c r="J52" s="90"/>
      <c r="K52" s="45"/>
    </row>
    <row r="53" spans="7:11" x14ac:dyDescent="0.2">
      <c r="G53" s="83"/>
      <c r="H53" s="90"/>
      <c r="I53" s="90"/>
      <c r="J53" s="90"/>
      <c r="K53" s="45"/>
    </row>
    <row r="54" spans="7:11" x14ac:dyDescent="0.2">
      <c r="G54" s="83"/>
      <c r="H54" s="90"/>
      <c r="I54" s="90"/>
      <c r="J54" s="90"/>
      <c r="K54" s="45"/>
    </row>
    <row r="55" spans="7:11" x14ac:dyDescent="0.2">
      <c r="G55" s="83"/>
      <c r="H55" s="90"/>
      <c r="I55" s="90"/>
      <c r="J55" s="90"/>
      <c r="K55" s="45"/>
    </row>
    <row r="56" spans="7:11" x14ac:dyDescent="0.2">
      <c r="G56" s="83"/>
      <c r="H56" s="90"/>
      <c r="I56" s="90"/>
      <c r="J56" s="90"/>
      <c r="K56" s="45"/>
    </row>
    <row r="57" spans="7:11" x14ac:dyDescent="0.2">
      <c r="G57" s="83"/>
      <c r="H57" s="90"/>
      <c r="I57" s="90"/>
      <c r="J57" s="90"/>
      <c r="K57" s="45"/>
    </row>
    <row r="58" spans="7:11" x14ac:dyDescent="0.2">
      <c r="G58" s="83"/>
      <c r="H58" s="90"/>
      <c r="I58" s="90"/>
      <c r="J58" s="90"/>
      <c r="K58" s="45"/>
    </row>
    <row r="59" spans="7:11" x14ac:dyDescent="0.2">
      <c r="G59" s="83"/>
      <c r="H59" s="90"/>
      <c r="I59" s="90"/>
      <c r="J59" s="90"/>
      <c r="K59" s="45"/>
    </row>
    <row r="60" spans="7:11" x14ac:dyDescent="0.2">
      <c r="G60" s="83"/>
      <c r="H60" s="90"/>
      <c r="I60" s="90"/>
      <c r="J60" s="90"/>
      <c r="K60" s="45"/>
    </row>
    <row r="61" spans="7:11" x14ac:dyDescent="0.2">
      <c r="G61" s="83"/>
      <c r="H61" s="90"/>
      <c r="I61" s="90"/>
      <c r="J61" s="90"/>
      <c r="K61" s="45"/>
    </row>
    <row r="62" spans="7:11" x14ac:dyDescent="0.2">
      <c r="G62" s="83"/>
      <c r="H62" s="90"/>
      <c r="I62" s="90"/>
      <c r="J62" s="90"/>
      <c r="K62" s="45"/>
    </row>
    <row r="63" spans="7:11" x14ac:dyDescent="0.2">
      <c r="G63" s="83"/>
      <c r="H63" s="90"/>
      <c r="I63" s="90"/>
      <c r="J63" s="90"/>
      <c r="K63" s="45"/>
    </row>
    <row r="64" spans="7:11" x14ac:dyDescent="0.2">
      <c r="G64" s="83"/>
      <c r="H64" s="90"/>
      <c r="I64" s="90"/>
      <c r="J64" s="90"/>
      <c r="K64" s="45"/>
    </row>
    <row r="65" spans="7:11" x14ac:dyDescent="0.2">
      <c r="G65" s="83"/>
      <c r="H65" s="90"/>
      <c r="I65" s="90"/>
      <c r="J65" s="90"/>
      <c r="K65" s="45"/>
    </row>
    <row r="66" spans="7:11" x14ac:dyDescent="0.2">
      <c r="G66" s="83"/>
      <c r="H66" s="90"/>
      <c r="I66" s="90"/>
      <c r="J66" s="90"/>
      <c r="K66" s="45"/>
    </row>
    <row r="67" spans="7:11" x14ac:dyDescent="0.2">
      <c r="G67" s="83"/>
      <c r="H67" s="90"/>
      <c r="I67" s="90"/>
      <c r="J67" s="90"/>
      <c r="K67" s="45"/>
    </row>
    <row r="68" spans="7:11" x14ac:dyDescent="0.2">
      <c r="G68" s="83"/>
      <c r="H68" s="90"/>
      <c r="I68" s="90"/>
      <c r="J68" s="90"/>
      <c r="K68" s="45"/>
    </row>
    <row r="69" spans="7:11" x14ac:dyDescent="0.2">
      <c r="H69" s="90"/>
      <c r="I69" s="45"/>
      <c r="J69" s="45"/>
      <c r="K69" s="45"/>
    </row>
    <row r="70" spans="7:11" x14ac:dyDescent="0.2">
      <c r="H70" s="90"/>
      <c r="I70" s="45"/>
      <c r="J70" s="45"/>
      <c r="K70" s="45"/>
    </row>
    <row r="71" spans="7:11" x14ac:dyDescent="0.2">
      <c r="H71" s="90"/>
      <c r="I71" s="45"/>
      <c r="J71" s="45"/>
      <c r="K71" s="45"/>
    </row>
    <row r="72" spans="7:11" x14ac:dyDescent="0.2">
      <c r="I72" s="45"/>
      <c r="J72" s="45"/>
      <c r="K72" s="45"/>
    </row>
    <row r="73" spans="7:11" x14ac:dyDescent="0.2">
      <c r="I73" s="45"/>
      <c r="J73" s="45"/>
      <c r="K73" s="45"/>
    </row>
  </sheetData>
  <mergeCells count="13">
    <mergeCell ref="O7:P7"/>
    <mergeCell ref="C36:D36"/>
    <mergeCell ref="F42:G42"/>
    <mergeCell ref="E43:G43"/>
    <mergeCell ref="K43:N43"/>
    <mergeCell ref="B1:N1"/>
    <mergeCell ref="B2:N2"/>
    <mergeCell ref="B3:N3"/>
    <mergeCell ref="B7:D9"/>
    <mergeCell ref="E7:E9"/>
    <mergeCell ref="G7:G9"/>
    <mergeCell ref="H7:M7"/>
    <mergeCell ref="N7:N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/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2020-07-21T05:39:06Z</dcterms:created>
  <dcterms:modified xsi:type="dcterms:W3CDTF">2020-07-21T05:39:29Z</dcterms:modified>
</cp:coreProperties>
</file>