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6-INFORMACION-PROGRAMATICA\02-PPI\"/>
    </mc:Choice>
  </mc:AlternateContent>
  <bookViews>
    <workbookView xWindow="0" yWindow="0" windowWidth="20490" windowHeight="7455"/>
  </bookViews>
  <sheets>
    <sheet name="Py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L36" i="1"/>
  <c r="K36" i="1"/>
  <c r="H36" i="1"/>
  <c r="P35" i="1"/>
  <c r="O35" i="1"/>
  <c r="J35" i="1"/>
  <c r="N35" i="1" s="1"/>
  <c r="P34" i="1"/>
  <c r="O34" i="1"/>
  <c r="J34" i="1"/>
  <c r="N34" i="1" s="1"/>
  <c r="P33" i="1"/>
  <c r="O33" i="1"/>
  <c r="J33" i="1"/>
  <c r="N33" i="1" s="1"/>
  <c r="P32" i="1"/>
  <c r="O32" i="1"/>
  <c r="J32" i="1"/>
  <c r="N32" i="1" s="1"/>
  <c r="P31" i="1"/>
  <c r="O31" i="1"/>
  <c r="J31" i="1"/>
  <c r="N31" i="1" s="1"/>
  <c r="P30" i="1"/>
  <c r="O30" i="1"/>
  <c r="J30" i="1"/>
  <c r="N30" i="1" s="1"/>
  <c r="P29" i="1"/>
  <c r="O29" i="1"/>
  <c r="J29" i="1"/>
  <c r="N29" i="1" s="1"/>
  <c r="P28" i="1"/>
  <c r="O28" i="1"/>
  <c r="J28" i="1"/>
  <c r="N28" i="1" s="1"/>
  <c r="P27" i="1"/>
  <c r="O27" i="1"/>
  <c r="J27" i="1"/>
  <c r="N27" i="1" s="1"/>
  <c r="P26" i="1"/>
  <c r="O26" i="1"/>
  <c r="J26" i="1"/>
  <c r="N26" i="1" s="1"/>
  <c r="P25" i="1"/>
  <c r="O25" i="1"/>
  <c r="J25" i="1"/>
  <c r="N25" i="1" s="1"/>
  <c r="P24" i="1"/>
  <c r="O24" i="1"/>
  <c r="J24" i="1"/>
  <c r="N24" i="1" s="1"/>
  <c r="P23" i="1"/>
  <c r="O23" i="1"/>
  <c r="J23" i="1"/>
  <c r="N23" i="1" s="1"/>
  <c r="P22" i="1"/>
  <c r="O22" i="1"/>
  <c r="J22" i="1"/>
  <c r="N22" i="1" s="1"/>
  <c r="P21" i="1"/>
  <c r="O21" i="1"/>
  <c r="J21" i="1"/>
  <c r="N21" i="1" s="1"/>
  <c r="P20" i="1"/>
  <c r="O20" i="1"/>
  <c r="J20" i="1"/>
  <c r="N20" i="1" s="1"/>
  <c r="P19" i="1"/>
  <c r="O19" i="1"/>
  <c r="J19" i="1"/>
  <c r="N19" i="1" s="1"/>
  <c r="P18" i="1"/>
  <c r="O18" i="1"/>
  <c r="J18" i="1"/>
  <c r="N18" i="1" s="1"/>
  <c r="P17" i="1"/>
  <c r="O17" i="1"/>
  <c r="J17" i="1"/>
  <c r="N17" i="1" s="1"/>
  <c r="P16" i="1"/>
  <c r="O16" i="1"/>
  <c r="J16" i="1"/>
  <c r="N16" i="1" s="1"/>
  <c r="P15" i="1"/>
  <c r="O15" i="1"/>
  <c r="J15" i="1"/>
  <c r="N15" i="1" s="1"/>
  <c r="P14" i="1"/>
  <c r="O14" i="1"/>
  <c r="J14" i="1"/>
  <c r="N14" i="1" s="1"/>
  <c r="P13" i="1"/>
  <c r="O13" i="1"/>
  <c r="J13" i="1"/>
  <c r="N13" i="1" s="1"/>
  <c r="P12" i="1"/>
  <c r="O12" i="1"/>
  <c r="J12" i="1"/>
  <c r="N12" i="1" s="1"/>
  <c r="P11" i="1"/>
  <c r="O11" i="1"/>
  <c r="J11" i="1"/>
  <c r="N11" i="1" s="1"/>
  <c r="P10" i="1"/>
  <c r="P36" i="1" s="1"/>
  <c r="O10" i="1"/>
  <c r="O36" i="1" s="1"/>
  <c r="J10" i="1"/>
  <c r="J36" i="1" s="1"/>
  <c r="N10" i="1" l="1"/>
  <c r="N36" i="1" s="1"/>
</calcChain>
</file>

<file path=xl/comments1.xml><?xml version="1.0" encoding="utf-8"?>
<comments xmlns="http://schemas.openxmlformats.org/spreadsheetml/2006/main">
  <authors>
    <author>DGCG</author>
  </authors>
  <commentList>
    <comment ref="N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<sst xmlns="http://schemas.openxmlformats.org/spreadsheetml/2006/main" count="108" uniqueCount="83">
  <si>
    <t>PROGRAMAS Y PROYECTOS DE INVERSIÓN</t>
  </si>
  <si>
    <t>Ente Público:</t>
  </si>
  <si>
    <t>UNIVERSIDAD POLITÉCNICA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</si>
  <si>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</si>
  <si>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</si>
  <si>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</si>
  <si>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</si>
  <si>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</si>
  <si>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</si>
  <si>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</si>
  <si>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</si>
  <si>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</si>
  <si>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</si>
  <si>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</si>
  <si>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</si>
  <si>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</si>
  <si>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</si>
  <si>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</si>
  <si>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</si>
  <si>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</si>
  <si>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</si>
  <si>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</si>
  <si>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Gasto</t>
  </si>
  <si>
    <t>Administración de lo</t>
  </si>
  <si>
    <t>Dirección estratégica</t>
  </si>
  <si>
    <t>Atención de asuntos</t>
  </si>
  <si>
    <t>ACTUALIZACION DE PRO</t>
  </si>
  <si>
    <t>ADMINISTRACIÓN  E IM</t>
  </si>
  <si>
    <t>APLICACIÓN DE PLANES</t>
  </si>
  <si>
    <t>APOYOS PARA LA PROFE</t>
  </si>
  <si>
    <t>CAPACITACIÓN Y CERTI</t>
  </si>
  <si>
    <t>CURSOS Y EVENTOS DE</t>
  </si>
  <si>
    <t>DESARROLLAR NORMAS T</t>
  </si>
  <si>
    <t>GESTIÓN DE CERTIFICA</t>
  </si>
  <si>
    <t>INTEGRACIÓN Y DIFUSI</t>
  </si>
  <si>
    <t>MANTENIMIENTO DE LA</t>
  </si>
  <si>
    <t>OPERACIÓN DE OTORGAM</t>
  </si>
  <si>
    <t>OPERACIÓN DE SERVICI</t>
  </si>
  <si>
    <t>REALIZACIÓN DE FOROS</t>
  </si>
  <si>
    <t>UPG CORTAZAR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</si>
  <si>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</si>
  <si>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</si>
  <si>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</si>
  <si>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Del 1° de Enero al 31 de Marzo de 2020</t>
  </si>
  <si>
    <t>G1076</t>
  </si>
  <si>
    <t>G2055</t>
  </si>
  <si>
    <t>G2090</t>
  </si>
  <si>
    <t>P0669</t>
  </si>
  <si>
    <t>P0670</t>
  </si>
  <si>
    <t>P0671</t>
  </si>
  <si>
    <t>P0672</t>
  </si>
  <si>
    <t>P0673</t>
  </si>
  <si>
    <t>P0674</t>
  </si>
  <si>
    <t>P0675</t>
  </si>
  <si>
    <t>P0676</t>
  </si>
  <si>
    <t>P0677</t>
  </si>
  <si>
    <t>P0678</t>
  </si>
  <si>
    <t>P0679</t>
  </si>
  <si>
    <t>P0680</t>
  </si>
  <si>
    <t>P0682</t>
  </si>
  <si>
    <t>P2990.0001</t>
  </si>
  <si>
    <t>PNPC</t>
  </si>
  <si>
    <t>P2990.0002</t>
  </si>
  <si>
    <t>DESARROLLO PRODUCTOS</t>
  </si>
  <si>
    <t>P2990.0003</t>
  </si>
  <si>
    <t>PNCP</t>
  </si>
  <si>
    <t>P2990.0004</t>
  </si>
  <si>
    <t>COMPUESTOS BIOACTIVO</t>
  </si>
  <si>
    <t>P2990.0005</t>
  </si>
  <si>
    <t>MORF. CÉLULAS MADRE</t>
  </si>
  <si>
    <t>P2990.0006</t>
  </si>
  <si>
    <t>Emiliano Villordo</t>
  </si>
  <si>
    <t>P2990.0007</t>
  </si>
  <si>
    <t>PATRICIA IBARRA</t>
  </si>
  <si>
    <t>P2990.0008</t>
  </si>
  <si>
    <t>MAYDA L RAMIREZ</t>
  </si>
  <si>
    <t>P3134</t>
  </si>
  <si>
    <t>Vocacionamiento UPG</t>
  </si>
  <si>
    <t>Q0893</t>
  </si>
  <si>
    <t xml:space="preserve"> P2990.0007</t>
  </si>
  <si>
    <t xml:space="preserve">                                               SECRETARIO ADMINISTRATIVO</t>
  </si>
  <si>
    <t>ENCARGADO DE DESPACHO DE RECTORÍA</t>
  </si>
  <si>
    <t xml:space="preserve">                                      MDO. JOSÉ DE JESÚS ROMO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</si>
</sst>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/>
    <xf numFmtId="0" fontId="3" fillId="2" borderId="1" xfId="0" applyFont="1" applyFill="1" applyBorder="1"/>
    <xf numFmtId="0" fontId="4" fillId="2" borderId="1" xfId="0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9" fontId="3" fillId="2" borderId="12" xfId="2" applyFont="1" applyFill="1" applyBorder="1" applyAlignment="1">
      <alignment horizontal="right"/>
    </xf>
    <xf numFmtId="4" fontId="3" fillId="2" borderId="0" xfId="0" applyNumberFormat="1" applyFont="1" applyFill="1"/>
    <xf numFmtId="0" fontId="3" fillId="2" borderId="1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43" fontId="3" fillId="2" borderId="12" xfId="0" applyNumberFormat="1" applyFont="1" applyFill="1" applyBorder="1" applyAlignment="1">
      <alignment horizontal="right" vertical="center" wrapText="1"/>
    </xf>
    <xf numFmtId="43" fontId="3" fillId="2" borderId="12" xfId="1" applyFont="1" applyFill="1" applyBorder="1" applyAlignment="1">
      <alignment horizontal="right" vertical="top" wrapText="1"/>
    </xf>
    <xf numFmtId="43" fontId="3" fillId="2" borderId="12" xfId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43" fontId="3" fillId="2" borderId="12" xfId="1" applyFont="1" applyFill="1" applyBorder="1" applyAlignment="1">
      <alignment vertical="center" wrapText="1"/>
    </xf>
    <xf numFmtId="43" fontId="3" fillId="2" borderId="0" xfId="1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left" vertical="center" wrapText="1"/>
    </xf>
    <xf numFmtId="43" fontId="3" fillId="2" borderId="15" xfId="1" applyFont="1" applyFill="1" applyBorder="1" applyAlignment="1">
      <alignment vertical="center" wrapText="1"/>
    </xf>
    <xf numFmtId="4" fontId="3" fillId="2" borderId="15" xfId="0" applyNumberFormat="1" applyFont="1" applyFill="1" applyBorder="1" applyAlignment="1">
      <alignment horizontal="right" vertical="center" wrapText="1"/>
    </xf>
    <xf numFmtId="43" fontId="3" fillId="2" borderId="1" xfId="1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right" vertical="center" wrapText="1"/>
    </xf>
    <xf numFmtId="43" fontId="5" fillId="2" borderId="15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4" fontId="3" fillId="2" borderId="0" xfId="0" applyNumberFormat="1" applyFont="1" applyFill="1" applyBorder="1"/>
    <xf numFmtId="49" fontId="2" fillId="3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9" fontId="3" fillId="2" borderId="0" xfId="2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 vertical="center" wrapText="1"/>
    </xf>
    <xf numFmtId="43" fontId="3" fillId="2" borderId="0" xfId="0" applyNumberFormat="1" applyFont="1" applyFill="1" applyBorder="1" applyAlignment="1">
      <alignment horizontal="right" vertical="center" wrapText="1"/>
    </xf>
    <xf numFmtId="43" fontId="3" fillId="2" borderId="0" xfId="1" applyFont="1" applyFill="1" applyBorder="1" applyAlignment="1">
      <alignment horizontal="right" vertical="top" wrapText="1"/>
    </xf>
    <xf numFmtId="0" fontId="3" fillId="2" borderId="1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43" fontId="3" fillId="2" borderId="15" xfId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right" vertical="center" wrapText="1"/>
    </xf>
    <xf numFmtId="43" fontId="5" fillId="2" borderId="13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 vertical="center" wrapText="1"/>
    </xf>
    <xf numFmtId="9" fontId="5" fillId="2" borderId="6" xfId="0" applyNumberFormat="1" applyFont="1" applyFill="1" applyBorder="1" applyAlignment="1">
      <alignment horizontal="right" vertical="center" wrapText="1"/>
    </xf>
    <xf numFmtId="9" fontId="5" fillId="2" borderId="9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573942</xdr:colOff>
      <xdr:row>40</xdr:row>
      <xdr:rowOff>122117</xdr:rowOff>
    </xdr:from>
    <xdr:to>
      <xdr:col>13</xdr:col>
      <xdr:colOff>146537</xdr:colOff>
      <xdr:row>40</xdr:row>
      <xdr:rowOff>122117</xdr:rowOff>
    </xdr:to>
    <xdr:cxnSp macro="">
      <xdr:nvCxnSpPr>
        <xdr:cNvPr id="2" name="Conector recto 1"/>
        <xdr:cNvCxnSpPr/>
      </xdr:nvCxnSpPr>
      <xdr:spPr>
        <a:xfrm>
          <a:off x="8527317" y="7980242"/>
          <a:ext cx="2934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W73"/>
  <sheetViews>
    <sheetView tabSelected="1" zoomScale="78" zoomScaleNormal="78" workbookViewId="0">
      <selection sqref="A1:XFD1048576"/>
    </sheetView>
  </sheetViews>
  <sheetFormatPr baseColWidth="10" defaultRowHeight="12.75" x14ac:dyDescent="0.2"/>
  <cols>
    <col min="1" max="1" width="2.140625" style="1" customWidth="1"/>
    <col min="2" max="3" width="3.7109375" style="1" customWidth="1"/>
    <col min="4" max="4" width="7.140625" style="1" customWidth="1"/>
    <col min="5" max="5" width="12.42578125" style="1" customWidth="1"/>
    <col min="6" max="6" width="26.5703125" style="1" customWidth="1"/>
    <col min="7" max="7" width="11.42578125" style="1" customWidth="1"/>
    <col min="8" max="8" width="17.28515625" style="1" customWidth="1"/>
    <col min="9" max="9" width="18.42578125" style="1" customWidth="1"/>
    <col min="10" max="10" width="19.42578125" style="1" customWidth="1"/>
    <col min="11" max="11" width="15.140625" style="1" customWidth="1"/>
    <col min="12" max="12" width="17.7109375" style="1" customWidth="1"/>
    <col min="13" max="13" width="17.5703125" style="1" customWidth="1"/>
    <col min="14" max="14" width="17.7109375" style="1" customWidth="1"/>
    <col min="15" max="15" width="10.5703125" style="1" customWidth="1"/>
    <col min="16" max="16" width="7.42578125" style="1" customWidth="1"/>
    <col min="17" max="17" width="11.42578125" style="1"/>
    <col min="18" max="18" width="13.140625" style="1" bestFit="1" customWidth="1"/>
    <col min="19" max="19" width="16" style="1" customWidth="1"/>
    <col min="20" max="20" width="11.42578125" style="1"/>
    <col min="21" max="21" width="15.5703125" style="1" customWidth="1"/>
    <col min="22" max="22" width="11.42578125" style="1"/>
    <col min="23" max="23" width="13.5703125" style="1" bestFit="1" customWidth="1"/>
    <col min="24" max="16384" width="11.42578125" style="1"/>
  </cols>
  <sheetData>
    <row r="1" spans="2:23" ht="6" customHeight="1" x14ac:dyDescent="0.2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2:23" ht="13.5" customHeight="1" x14ac:dyDescent="0.2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2:23" ht="20.25" customHeight="1" x14ac:dyDescent="0.2">
      <c r="B3" s="84" t="s">
        <v>43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2:23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23" ht="24" customHeight="1" x14ac:dyDescent="0.2">
      <c r="D5" s="3" t="s">
        <v>1</v>
      </c>
      <c r="E5" s="4" t="s">
        <v>2</v>
      </c>
      <c r="F5" s="4"/>
      <c r="G5" s="5"/>
      <c r="H5" s="4"/>
      <c r="I5" s="4"/>
      <c r="J5" s="4"/>
      <c r="K5" s="6"/>
      <c r="L5" s="6"/>
      <c r="M5" s="7"/>
      <c r="N5" s="2"/>
    </row>
    <row r="6" spans="2:23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23" ht="15" customHeight="1" x14ac:dyDescent="0.2">
      <c r="B7" s="71" t="s">
        <v>3</v>
      </c>
      <c r="C7" s="72"/>
      <c r="D7" s="73"/>
      <c r="E7" s="80" t="s">
        <v>4</v>
      </c>
      <c r="F7" s="8"/>
      <c r="G7" s="80" t="s">
        <v>5</v>
      </c>
      <c r="H7" s="85" t="s">
        <v>6</v>
      </c>
      <c r="I7" s="86"/>
      <c r="J7" s="86"/>
      <c r="K7" s="86"/>
      <c r="L7" s="86"/>
      <c r="M7" s="87"/>
      <c r="N7" s="88" t="s">
        <v>7</v>
      </c>
      <c r="O7" s="89" t="s">
        <v>8</v>
      </c>
      <c r="P7" s="90"/>
    </row>
    <row r="8" spans="2:23" ht="34.5" customHeight="1" x14ac:dyDescent="0.2">
      <c r="B8" s="74"/>
      <c r="C8" s="75"/>
      <c r="D8" s="76"/>
      <c r="E8" s="81"/>
      <c r="F8" s="9" t="s">
        <v>9</v>
      </c>
      <c r="G8" s="81"/>
      <c r="H8" s="10" t="s">
        <v>10</v>
      </c>
      <c r="I8" s="10" t="s">
        <v>11</v>
      </c>
      <c r="J8" s="10" t="s">
        <v>12</v>
      </c>
      <c r="K8" s="10" t="s">
        <v>13</v>
      </c>
      <c r="L8" s="10" t="s">
        <v>14</v>
      </c>
      <c r="M8" s="10" t="s">
        <v>15</v>
      </c>
      <c r="N8" s="88"/>
      <c r="O8" s="11" t="s">
        <v>16</v>
      </c>
      <c r="P8" s="11" t="s">
        <v>17</v>
      </c>
    </row>
    <row r="9" spans="2:23" ht="15.75" customHeight="1" x14ac:dyDescent="0.2">
      <c r="B9" s="77"/>
      <c r="C9" s="78"/>
      <c r="D9" s="79"/>
      <c r="E9" s="82"/>
      <c r="F9" s="12"/>
      <c r="G9" s="82"/>
      <c r="H9" s="10">
        <v>1</v>
      </c>
      <c r="I9" s="10">
        <v>2</v>
      </c>
      <c r="J9" s="10" t="s">
        <v>18</v>
      </c>
      <c r="K9" s="10">
        <v>4</v>
      </c>
      <c r="L9" s="10">
        <v>5</v>
      </c>
      <c r="M9" s="10">
        <v>6</v>
      </c>
      <c r="N9" s="8" t="s">
        <v>19</v>
      </c>
      <c r="O9" s="47" t="s">
        <v>20</v>
      </c>
      <c r="P9" s="13" t="s">
        <v>21</v>
      </c>
    </row>
    <row r="10" spans="2:23" ht="16.350000000000001" customHeight="1" x14ac:dyDescent="0.2">
      <c r="B10" s="14"/>
      <c r="C10" s="15"/>
      <c r="D10" s="16" t="s">
        <v>22</v>
      </c>
      <c r="E10" s="48" t="s">
        <v>44</v>
      </c>
      <c r="F10" s="49" t="s">
        <v>23</v>
      </c>
      <c r="G10" s="50">
        <v>3036</v>
      </c>
      <c r="H10" s="17">
        <v>33581371.039999999</v>
      </c>
      <c r="I10" s="51">
        <v>15905258.219999999</v>
      </c>
      <c r="J10" s="17">
        <f>+H10+I10</f>
        <v>49486629.259999998</v>
      </c>
      <c r="K10" s="51"/>
      <c r="L10" s="17">
        <v>7591243.71</v>
      </c>
      <c r="M10" s="51">
        <v>3546238.59</v>
      </c>
      <c r="N10" s="17">
        <f>+J10-L10</f>
        <v>41895385.549999997</v>
      </c>
      <c r="O10" s="52">
        <f>K10/H10</f>
        <v>0</v>
      </c>
      <c r="P10" s="19">
        <f>K10/J10</f>
        <v>0</v>
      </c>
      <c r="R10" s="20"/>
      <c r="S10" s="20"/>
      <c r="U10" s="20"/>
      <c r="W10" s="20"/>
    </row>
    <row r="11" spans="2:23" ht="16.350000000000001" customHeight="1" x14ac:dyDescent="0.2">
      <c r="B11" s="21"/>
      <c r="C11" s="22"/>
      <c r="D11" s="23" t="s">
        <v>22</v>
      </c>
      <c r="E11" s="53" t="s">
        <v>45</v>
      </c>
      <c r="F11" s="30" t="s">
        <v>24</v>
      </c>
      <c r="G11" s="54">
        <v>3036</v>
      </c>
      <c r="H11" s="24">
        <v>3477148.93</v>
      </c>
      <c r="I11" s="55">
        <v>805590.99999999953</v>
      </c>
      <c r="J11" s="18">
        <f t="shared" ref="J11:J35" si="0">+H11+I11</f>
        <v>4282739.93</v>
      </c>
      <c r="K11" s="55"/>
      <c r="L11" s="24">
        <v>2717580.41</v>
      </c>
      <c r="M11" s="55">
        <v>2717580.41</v>
      </c>
      <c r="N11" s="18">
        <f t="shared" ref="N11:N35" si="1">+J11-L11</f>
        <v>1565159.5199999996</v>
      </c>
      <c r="O11" s="52">
        <f>K11/H11</f>
        <v>0</v>
      </c>
      <c r="P11" s="19">
        <f t="shared" ref="P11:P35" si="2">K11/J11</f>
        <v>0</v>
      </c>
      <c r="R11" s="20"/>
      <c r="S11" s="20"/>
      <c r="U11" s="20"/>
      <c r="W11" s="20"/>
    </row>
    <row r="12" spans="2:23" ht="16.350000000000001" customHeight="1" x14ac:dyDescent="0.2">
      <c r="B12" s="21"/>
      <c r="C12" s="22"/>
      <c r="D12" s="23" t="s">
        <v>22</v>
      </c>
      <c r="E12" s="53" t="s">
        <v>46</v>
      </c>
      <c r="F12" s="30" t="s">
        <v>25</v>
      </c>
      <c r="G12" s="54">
        <v>3036</v>
      </c>
      <c r="H12" s="25">
        <v>1785212.2</v>
      </c>
      <c r="I12" s="56">
        <v>223089.99</v>
      </c>
      <c r="J12" s="18">
        <f t="shared" si="0"/>
        <v>2008302.19</v>
      </c>
      <c r="K12" s="56"/>
      <c r="L12" s="25">
        <v>104079.74</v>
      </c>
      <c r="M12" s="56">
        <v>104079.74</v>
      </c>
      <c r="N12" s="18">
        <f t="shared" si="1"/>
        <v>1904222.45</v>
      </c>
      <c r="O12" s="52">
        <f t="shared" ref="O12:O35" si="3">K12/H12</f>
        <v>0</v>
      </c>
      <c r="P12" s="19">
        <f t="shared" si="2"/>
        <v>0</v>
      </c>
      <c r="R12" s="20"/>
      <c r="S12" s="20"/>
      <c r="U12" s="20"/>
      <c r="W12" s="20"/>
    </row>
    <row r="13" spans="2:23" ht="16.350000000000001" customHeight="1" x14ac:dyDescent="0.2">
      <c r="B13" s="21"/>
      <c r="C13" s="22"/>
      <c r="D13" s="23" t="s">
        <v>22</v>
      </c>
      <c r="E13" s="53" t="s">
        <v>47</v>
      </c>
      <c r="F13" s="30" t="s">
        <v>26</v>
      </c>
      <c r="G13" s="54">
        <v>3036</v>
      </c>
      <c r="H13" s="26">
        <v>100000</v>
      </c>
      <c r="I13" s="29">
        <v>0</v>
      </c>
      <c r="J13" s="18">
        <f t="shared" si="0"/>
        <v>100000</v>
      </c>
      <c r="K13" s="27"/>
      <c r="L13" s="18"/>
      <c r="M13" s="27"/>
      <c r="N13" s="18">
        <f t="shared" si="1"/>
        <v>100000</v>
      </c>
      <c r="O13" s="52">
        <f t="shared" si="3"/>
        <v>0</v>
      </c>
      <c r="P13" s="19">
        <f t="shared" si="2"/>
        <v>0</v>
      </c>
      <c r="R13" s="20"/>
      <c r="S13" s="20"/>
      <c r="U13" s="20"/>
      <c r="W13" s="20"/>
    </row>
    <row r="14" spans="2:23" ht="16.350000000000001" customHeight="1" x14ac:dyDescent="0.2">
      <c r="B14" s="21"/>
      <c r="C14" s="22"/>
      <c r="D14" s="23" t="s">
        <v>22</v>
      </c>
      <c r="E14" s="53" t="s">
        <v>48</v>
      </c>
      <c r="F14" s="30" t="s">
        <v>27</v>
      </c>
      <c r="G14" s="54">
        <v>3036</v>
      </c>
      <c r="H14" s="26">
        <v>31863263</v>
      </c>
      <c r="I14" s="29">
        <v>17662947.509999998</v>
      </c>
      <c r="J14" s="18">
        <f t="shared" si="0"/>
        <v>49526210.509999998</v>
      </c>
      <c r="K14" s="27"/>
      <c r="L14" s="18">
        <v>19382065.609999999</v>
      </c>
      <c r="M14" s="27">
        <v>19378166.5</v>
      </c>
      <c r="N14" s="18">
        <f t="shared" si="1"/>
        <v>30144144.899999999</v>
      </c>
      <c r="O14" s="52">
        <f t="shared" si="3"/>
        <v>0</v>
      </c>
      <c r="P14" s="19">
        <f t="shared" si="2"/>
        <v>0</v>
      </c>
      <c r="R14" s="20"/>
      <c r="S14" s="20"/>
      <c r="U14" s="20"/>
      <c r="W14" s="20"/>
    </row>
    <row r="15" spans="2:23" ht="16.350000000000001" customHeight="1" x14ac:dyDescent="0.2">
      <c r="B15" s="21"/>
      <c r="C15" s="22"/>
      <c r="D15" s="23" t="s">
        <v>22</v>
      </c>
      <c r="E15" s="53" t="s">
        <v>49</v>
      </c>
      <c r="F15" s="30" t="s">
        <v>28</v>
      </c>
      <c r="G15" s="54">
        <v>3036</v>
      </c>
      <c r="H15" s="26">
        <v>644520</v>
      </c>
      <c r="I15" s="29">
        <v>878704</v>
      </c>
      <c r="J15" s="18">
        <f t="shared" si="0"/>
        <v>1523224</v>
      </c>
      <c r="K15" s="29"/>
      <c r="L15" s="26">
        <v>168384.61</v>
      </c>
      <c r="M15" s="29">
        <v>168384.61</v>
      </c>
      <c r="N15" s="18">
        <f t="shared" si="1"/>
        <v>1354839.3900000001</v>
      </c>
      <c r="O15" s="52">
        <f t="shared" si="3"/>
        <v>0</v>
      </c>
      <c r="P15" s="19">
        <f t="shared" si="2"/>
        <v>0</v>
      </c>
      <c r="R15" s="20"/>
      <c r="S15" s="20"/>
      <c r="U15" s="20"/>
      <c r="W15" s="20"/>
    </row>
    <row r="16" spans="2:23" ht="16.350000000000001" customHeight="1" x14ac:dyDescent="0.2">
      <c r="B16" s="21"/>
      <c r="C16" s="22"/>
      <c r="D16" s="23" t="s">
        <v>22</v>
      </c>
      <c r="E16" s="53" t="s">
        <v>50</v>
      </c>
      <c r="F16" s="30" t="s">
        <v>29</v>
      </c>
      <c r="G16" s="54">
        <v>3036</v>
      </c>
      <c r="H16" s="28">
        <v>340000</v>
      </c>
      <c r="I16" s="29">
        <v>2037792</v>
      </c>
      <c r="J16" s="18">
        <f t="shared" si="0"/>
        <v>2377792</v>
      </c>
      <c r="K16" s="29"/>
      <c r="L16" s="26">
        <v>1369063.45</v>
      </c>
      <c r="M16" s="29">
        <v>1145348</v>
      </c>
      <c r="N16" s="18">
        <f t="shared" si="1"/>
        <v>1008728.55</v>
      </c>
      <c r="O16" s="52">
        <f t="shared" si="3"/>
        <v>0</v>
      </c>
      <c r="P16" s="19">
        <f t="shared" si="2"/>
        <v>0</v>
      </c>
      <c r="R16" s="20"/>
      <c r="S16" s="20"/>
      <c r="U16" s="20"/>
      <c r="W16" s="20"/>
    </row>
    <row r="17" spans="2:23" ht="16.350000000000001" customHeight="1" x14ac:dyDescent="0.2">
      <c r="B17" s="21"/>
      <c r="C17" s="22"/>
      <c r="D17" s="23" t="s">
        <v>22</v>
      </c>
      <c r="E17" s="53" t="s">
        <v>51</v>
      </c>
      <c r="F17" s="30" t="s">
        <v>30</v>
      </c>
      <c r="G17" s="54">
        <v>3036</v>
      </c>
      <c r="H17" s="28">
        <v>20000</v>
      </c>
      <c r="I17" s="29">
        <v>0</v>
      </c>
      <c r="J17" s="18">
        <f t="shared" si="0"/>
        <v>20000</v>
      </c>
      <c r="K17" s="29"/>
      <c r="L17" s="26"/>
      <c r="M17" s="29"/>
      <c r="N17" s="18">
        <f t="shared" si="1"/>
        <v>20000</v>
      </c>
      <c r="O17" s="52">
        <f t="shared" si="3"/>
        <v>0</v>
      </c>
      <c r="P17" s="19">
        <f t="shared" si="2"/>
        <v>0</v>
      </c>
      <c r="R17" s="20"/>
      <c r="S17" s="20"/>
      <c r="U17" s="20"/>
      <c r="W17" s="20"/>
    </row>
    <row r="18" spans="2:23" ht="16.350000000000001" customHeight="1" x14ac:dyDescent="0.2">
      <c r="B18" s="21"/>
      <c r="C18" s="22"/>
      <c r="D18" s="23" t="s">
        <v>22</v>
      </c>
      <c r="E18" s="53" t="s">
        <v>52</v>
      </c>
      <c r="F18" s="30" t="s">
        <v>31</v>
      </c>
      <c r="G18" s="54">
        <v>3036</v>
      </c>
      <c r="H18" s="28">
        <v>1738150</v>
      </c>
      <c r="I18" s="29">
        <v>333582.80000000005</v>
      </c>
      <c r="J18" s="18">
        <f t="shared" si="0"/>
        <v>2071732.8</v>
      </c>
      <c r="K18" s="29"/>
      <c r="L18" s="26">
        <v>590223.48</v>
      </c>
      <c r="M18" s="29">
        <v>585003.48</v>
      </c>
      <c r="N18" s="18">
        <f t="shared" si="1"/>
        <v>1481509.32</v>
      </c>
      <c r="O18" s="52">
        <f t="shared" si="3"/>
        <v>0</v>
      </c>
      <c r="P18" s="19">
        <f t="shared" si="2"/>
        <v>0</v>
      </c>
      <c r="R18" s="20"/>
      <c r="S18" s="20"/>
      <c r="U18" s="20"/>
      <c r="W18" s="20"/>
    </row>
    <row r="19" spans="2:23" ht="16.350000000000001" customHeight="1" x14ac:dyDescent="0.2">
      <c r="B19" s="21"/>
      <c r="C19" s="22"/>
      <c r="D19" s="23" t="s">
        <v>22</v>
      </c>
      <c r="E19" s="53" t="s">
        <v>53</v>
      </c>
      <c r="F19" s="30" t="s">
        <v>32</v>
      </c>
      <c r="G19" s="54">
        <v>3036</v>
      </c>
      <c r="H19" s="28">
        <v>180000</v>
      </c>
      <c r="I19" s="29">
        <v>0</v>
      </c>
      <c r="J19" s="18">
        <f t="shared" si="0"/>
        <v>180000</v>
      </c>
      <c r="K19" s="29"/>
      <c r="L19" s="26">
        <v>30039.55</v>
      </c>
      <c r="M19" s="29">
        <v>30039.55</v>
      </c>
      <c r="N19" s="18">
        <f t="shared" si="1"/>
        <v>149960.45000000001</v>
      </c>
      <c r="O19" s="52">
        <f t="shared" si="3"/>
        <v>0</v>
      </c>
      <c r="P19" s="19">
        <f t="shared" si="2"/>
        <v>0</v>
      </c>
      <c r="R19" s="20"/>
      <c r="S19" s="20"/>
      <c r="U19" s="20"/>
      <c r="W19" s="20"/>
    </row>
    <row r="20" spans="2:23" ht="16.350000000000001" customHeight="1" x14ac:dyDescent="0.2">
      <c r="B20" s="21"/>
      <c r="C20" s="22"/>
      <c r="D20" s="23" t="s">
        <v>22</v>
      </c>
      <c r="E20" s="53" t="s">
        <v>54</v>
      </c>
      <c r="F20" s="30" t="s">
        <v>33</v>
      </c>
      <c r="G20" s="54">
        <v>3036</v>
      </c>
      <c r="H20" s="28">
        <v>598090</v>
      </c>
      <c r="I20" s="29">
        <v>65000</v>
      </c>
      <c r="J20" s="18">
        <f t="shared" si="0"/>
        <v>663090</v>
      </c>
      <c r="K20" s="29"/>
      <c r="L20" s="26">
        <v>12500</v>
      </c>
      <c r="M20" s="29">
        <v>12500</v>
      </c>
      <c r="N20" s="18">
        <f t="shared" si="1"/>
        <v>650590</v>
      </c>
      <c r="O20" s="52">
        <f t="shared" si="3"/>
        <v>0</v>
      </c>
      <c r="P20" s="19">
        <f t="shared" si="2"/>
        <v>0</v>
      </c>
      <c r="R20" s="20"/>
      <c r="S20" s="20"/>
      <c r="U20" s="20"/>
      <c r="W20" s="20"/>
    </row>
    <row r="21" spans="2:23" ht="16.350000000000001" customHeight="1" x14ac:dyDescent="0.2">
      <c r="B21" s="21"/>
      <c r="C21" s="22"/>
      <c r="D21" s="23" t="s">
        <v>22</v>
      </c>
      <c r="E21" s="53" t="s">
        <v>55</v>
      </c>
      <c r="F21" s="30" t="s">
        <v>34</v>
      </c>
      <c r="G21" s="54">
        <v>3036</v>
      </c>
      <c r="H21" s="28">
        <v>50000</v>
      </c>
      <c r="I21" s="29">
        <v>0</v>
      </c>
      <c r="J21" s="18">
        <f t="shared" si="0"/>
        <v>50000</v>
      </c>
      <c r="K21" s="29"/>
      <c r="L21" s="26"/>
      <c r="M21" s="29"/>
      <c r="N21" s="18">
        <f t="shared" si="1"/>
        <v>50000</v>
      </c>
      <c r="O21" s="52">
        <f t="shared" si="3"/>
        <v>0</v>
      </c>
      <c r="P21" s="19">
        <f t="shared" si="2"/>
        <v>0</v>
      </c>
      <c r="R21" s="20"/>
      <c r="S21" s="20"/>
      <c r="U21" s="20"/>
      <c r="W21" s="20"/>
    </row>
    <row r="22" spans="2:23" ht="16.350000000000001" customHeight="1" x14ac:dyDescent="0.2">
      <c r="B22" s="21"/>
      <c r="C22" s="22"/>
      <c r="D22" s="23" t="s">
        <v>22</v>
      </c>
      <c r="E22" s="53" t="s">
        <v>56</v>
      </c>
      <c r="F22" s="30" t="s">
        <v>35</v>
      </c>
      <c r="G22" s="54">
        <v>3036</v>
      </c>
      <c r="H22" s="28">
        <v>4859237.75</v>
      </c>
      <c r="I22" s="29">
        <v>1049906.58</v>
      </c>
      <c r="J22" s="18">
        <f t="shared" si="0"/>
        <v>5909144.3300000001</v>
      </c>
      <c r="K22" s="29"/>
      <c r="L22" s="26">
        <v>1399771.48</v>
      </c>
      <c r="M22" s="29">
        <v>1311903.5900000001</v>
      </c>
      <c r="N22" s="18">
        <f t="shared" si="1"/>
        <v>4509372.8499999996</v>
      </c>
      <c r="O22" s="52">
        <f t="shared" si="3"/>
        <v>0</v>
      </c>
      <c r="P22" s="19">
        <f t="shared" si="2"/>
        <v>0</v>
      </c>
      <c r="R22" s="20"/>
      <c r="S22" s="20"/>
      <c r="U22" s="20"/>
      <c r="W22" s="20"/>
    </row>
    <row r="23" spans="2:23" ht="16.350000000000001" customHeight="1" x14ac:dyDescent="0.2">
      <c r="B23" s="21"/>
      <c r="C23" s="22"/>
      <c r="D23" s="23" t="s">
        <v>22</v>
      </c>
      <c r="E23" s="53" t="s">
        <v>57</v>
      </c>
      <c r="F23" s="30" t="s">
        <v>36</v>
      </c>
      <c r="G23" s="54">
        <v>3036</v>
      </c>
      <c r="H23" s="28">
        <v>1900000</v>
      </c>
      <c r="I23" s="29">
        <v>863781.35000000009</v>
      </c>
      <c r="J23" s="18">
        <f t="shared" si="0"/>
        <v>2763781.35</v>
      </c>
      <c r="K23" s="29"/>
      <c r="L23" s="26">
        <v>329772.09999999998</v>
      </c>
      <c r="M23" s="29">
        <v>329772.09999999998</v>
      </c>
      <c r="N23" s="18">
        <f t="shared" si="1"/>
        <v>2434009.25</v>
      </c>
      <c r="O23" s="52">
        <f>K23/H23</f>
        <v>0</v>
      </c>
      <c r="P23" s="19">
        <f t="shared" si="2"/>
        <v>0</v>
      </c>
      <c r="R23" s="20"/>
      <c r="S23" s="20"/>
      <c r="U23" s="20"/>
      <c r="W23" s="20"/>
    </row>
    <row r="24" spans="2:23" ht="16.350000000000001" customHeight="1" x14ac:dyDescent="0.2">
      <c r="B24" s="21"/>
      <c r="C24" s="22"/>
      <c r="D24" s="23" t="s">
        <v>22</v>
      </c>
      <c r="E24" s="53" t="s">
        <v>58</v>
      </c>
      <c r="F24" s="30" t="s">
        <v>37</v>
      </c>
      <c r="G24" s="54">
        <v>3036</v>
      </c>
      <c r="H24" s="28">
        <v>750000</v>
      </c>
      <c r="I24" s="29">
        <v>329500</v>
      </c>
      <c r="J24" s="18">
        <f t="shared" si="0"/>
        <v>1079500</v>
      </c>
      <c r="K24" s="29"/>
      <c r="L24" s="26">
        <v>99829.6</v>
      </c>
      <c r="M24" s="29">
        <v>99829.6</v>
      </c>
      <c r="N24" s="18">
        <f t="shared" si="1"/>
        <v>979670.4</v>
      </c>
      <c r="O24" s="52">
        <f t="shared" si="3"/>
        <v>0</v>
      </c>
      <c r="P24" s="19">
        <f t="shared" si="2"/>
        <v>0</v>
      </c>
      <c r="R24" s="20"/>
      <c r="S24" s="20"/>
      <c r="U24" s="20"/>
      <c r="W24" s="20"/>
    </row>
    <row r="25" spans="2:23" ht="16.350000000000001" customHeight="1" x14ac:dyDescent="0.2">
      <c r="B25" s="21"/>
      <c r="C25" s="22"/>
      <c r="D25" s="23" t="s">
        <v>22</v>
      </c>
      <c r="E25" s="53" t="s">
        <v>59</v>
      </c>
      <c r="F25" s="30" t="s">
        <v>38</v>
      </c>
      <c r="G25" s="54">
        <v>3036</v>
      </c>
      <c r="H25" s="28">
        <v>50000</v>
      </c>
      <c r="I25" s="29">
        <v>69200</v>
      </c>
      <c r="J25" s="18">
        <f t="shared" si="0"/>
        <v>119200</v>
      </c>
      <c r="K25" s="29"/>
      <c r="L25" s="26">
        <v>80800</v>
      </c>
      <c r="M25" s="29">
        <v>80800</v>
      </c>
      <c r="N25" s="18">
        <f t="shared" si="1"/>
        <v>38400</v>
      </c>
      <c r="O25" s="52">
        <f t="shared" si="3"/>
        <v>0</v>
      </c>
      <c r="P25" s="19">
        <f t="shared" si="2"/>
        <v>0</v>
      </c>
      <c r="R25" s="20"/>
      <c r="S25" s="20"/>
      <c r="U25" s="20"/>
      <c r="W25" s="20"/>
    </row>
    <row r="26" spans="2:23" ht="16.350000000000001" customHeight="1" x14ac:dyDescent="0.2">
      <c r="B26" s="21"/>
      <c r="C26" s="22"/>
      <c r="D26" s="23" t="s">
        <v>22</v>
      </c>
      <c r="E26" s="53" t="s">
        <v>60</v>
      </c>
      <c r="F26" s="30" t="s">
        <v>61</v>
      </c>
      <c r="G26" s="54">
        <v>3036</v>
      </c>
      <c r="H26" s="28"/>
      <c r="I26" s="29">
        <v>92947.08</v>
      </c>
      <c r="J26" s="18">
        <f t="shared" si="0"/>
        <v>92947.08</v>
      </c>
      <c r="K26" s="29"/>
      <c r="L26" s="26">
        <v>48924.74</v>
      </c>
      <c r="M26" s="29">
        <v>48924.74</v>
      </c>
      <c r="N26" s="18">
        <f t="shared" si="1"/>
        <v>44022.340000000004</v>
      </c>
      <c r="O26" s="52" t="e">
        <f>K26/H26</f>
        <v>#DIV/0!</v>
      </c>
      <c r="P26" s="19">
        <f t="shared" si="2"/>
        <v>0</v>
      </c>
      <c r="R26" s="20"/>
      <c r="U26" s="20"/>
      <c r="W26" s="20"/>
    </row>
    <row r="27" spans="2:23" ht="16.350000000000001" customHeight="1" x14ac:dyDescent="0.2">
      <c r="B27" s="21"/>
      <c r="C27" s="22"/>
      <c r="D27" s="23" t="s">
        <v>22</v>
      </c>
      <c r="E27" s="53" t="s">
        <v>62</v>
      </c>
      <c r="F27" s="30" t="s">
        <v>63</v>
      </c>
      <c r="G27" s="54">
        <v>3036</v>
      </c>
      <c r="H27" s="28"/>
      <c r="I27" s="29">
        <v>71569.990000000005</v>
      </c>
      <c r="J27" s="18">
        <f t="shared" si="0"/>
        <v>71569.990000000005</v>
      </c>
      <c r="K27" s="29"/>
      <c r="L27" s="26">
        <v>37120</v>
      </c>
      <c r="M27" s="29">
        <v>37120</v>
      </c>
      <c r="N27" s="18">
        <f t="shared" si="1"/>
        <v>34449.990000000005</v>
      </c>
      <c r="O27" s="52" t="e">
        <f t="shared" si="3"/>
        <v>#DIV/0!</v>
      </c>
      <c r="P27" s="19">
        <f t="shared" si="2"/>
        <v>0</v>
      </c>
      <c r="R27" s="20"/>
      <c r="U27" s="20"/>
      <c r="W27" s="20"/>
    </row>
    <row r="28" spans="2:23" ht="16.350000000000001" customHeight="1" x14ac:dyDescent="0.2">
      <c r="B28" s="21"/>
      <c r="C28" s="22"/>
      <c r="D28" s="23" t="s">
        <v>22</v>
      </c>
      <c r="E28" s="53" t="s">
        <v>64</v>
      </c>
      <c r="F28" s="30" t="s">
        <v>65</v>
      </c>
      <c r="G28" s="54">
        <v>3036</v>
      </c>
      <c r="H28" s="28"/>
      <c r="I28" s="29">
        <v>56863.88</v>
      </c>
      <c r="J28" s="18">
        <f t="shared" si="0"/>
        <v>56863.88</v>
      </c>
      <c r="K28" s="29"/>
      <c r="L28" s="26"/>
      <c r="M28" s="29"/>
      <c r="N28" s="18">
        <f t="shared" si="1"/>
        <v>56863.88</v>
      </c>
      <c r="O28" s="52" t="e">
        <f t="shared" si="3"/>
        <v>#DIV/0!</v>
      </c>
      <c r="P28" s="19">
        <f t="shared" si="2"/>
        <v>0</v>
      </c>
      <c r="R28" s="20"/>
      <c r="U28" s="20"/>
      <c r="W28" s="20"/>
    </row>
    <row r="29" spans="2:23" ht="16.350000000000001" customHeight="1" x14ac:dyDescent="0.2">
      <c r="B29" s="21"/>
      <c r="C29" s="22"/>
      <c r="D29" s="23" t="s">
        <v>22</v>
      </c>
      <c r="E29" s="53" t="s">
        <v>66</v>
      </c>
      <c r="F29" s="30" t="s">
        <v>67</v>
      </c>
      <c r="G29" s="54">
        <v>3036</v>
      </c>
      <c r="H29" s="28"/>
      <c r="I29" s="29">
        <v>100000</v>
      </c>
      <c r="J29" s="18">
        <f t="shared" si="0"/>
        <v>100000</v>
      </c>
      <c r="K29" s="29"/>
      <c r="L29" s="26">
        <v>76487.5</v>
      </c>
      <c r="M29" s="29"/>
      <c r="N29" s="18">
        <f t="shared" si="1"/>
        <v>23512.5</v>
      </c>
      <c r="O29" s="52" t="e">
        <f t="shared" si="3"/>
        <v>#DIV/0!</v>
      </c>
      <c r="P29" s="19">
        <f t="shared" si="2"/>
        <v>0</v>
      </c>
      <c r="R29" s="20"/>
      <c r="U29" s="20"/>
      <c r="W29" s="20"/>
    </row>
    <row r="30" spans="2:23" ht="16.350000000000001" customHeight="1" x14ac:dyDescent="0.2">
      <c r="B30" s="21"/>
      <c r="C30" s="22"/>
      <c r="D30" s="23" t="s">
        <v>22</v>
      </c>
      <c r="E30" s="53" t="s">
        <v>68</v>
      </c>
      <c r="F30" s="30" t="s">
        <v>69</v>
      </c>
      <c r="G30" s="54">
        <v>3036</v>
      </c>
      <c r="H30" s="28"/>
      <c r="I30" s="29">
        <v>62000</v>
      </c>
      <c r="J30" s="18">
        <f t="shared" si="0"/>
        <v>62000</v>
      </c>
      <c r="K30" s="29"/>
      <c r="L30" s="26">
        <v>43375</v>
      </c>
      <c r="M30" s="29">
        <v>43375</v>
      </c>
      <c r="N30" s="18">
        <f t="shared" si="1"/>
        <v>18625</v>
      </c>
      <c r="O30" s="52" t="e">
        <f t="shared" si="3"/>
        <v>#DIV/0!</v>
      </c>
      <c r="P30" s="19">
        <f t="shared" si="2"/>
        <v>0</v>
      </c>
      <c r="R30" s="20"/>
      <c r="U30" s="20"/>
      <c r="W30" s="20"/>
    </row>
    <row r="31" spans="2:23" ht="16.350000000000001" customHeight="1" x14ac:dyDescent="0.2">
      <c r="B31" s="21"/>
      <c r="C31" s="22"/>
      <c r="D31" s="23" t="s">
        <v>22</v>
      </c>
      <c r="E31" s="53" t="s">
        <v>70</v>
      </c>
      <c r="F31" s="30" t="s">
        <v>71</v>
      </c>
      <c r="G31" s="54">
        <v>3036</v>
      </c>
      <c r="H31" s="28"/>
      <c r="I31" s="29">
        <v>79932.94</v>
      </c>
      <c r="J31" s="18">
        <f t="shared" si="0"/>
        <v>79932.94</v>
      </c>
      <c r="K31" s="29"/>
      <c r="L31" s="26"/>
      <c r="M31" s="29"/>
      <c r="N31" s="18">
        <f t="shared" si="1"/>
        <v>79932.94</v>
      </c>
      <c r="O31" s="52" t="e">
        <f t="shared" si="3"/>
        <v>#DIV/0!</v>
      </c>
      <c r="P31" s="19">
        <f t="shared" si="2"/>
        <v>0</v>
      </c>
      <c r="R31" s="20"/>
      <c r="U31" s="20"/>
      <c r="W31" s="20"/>
    </row>
    <row r="32" spans="2:23" ht="16.350000000000001" customHeight="1" x14ac:dyDescent="0.2">
      <c r="B32" s="21"/>
      <c r="C32" s="22"/>
      <c r="D32" s="23" t="s">
        <v>22</v>
      </c>
      <c r="E32" s="53" t="s">
        <v>72</v>
      </c>
      <c r="F32" s="30" t="s">
        <v>73</v>
      </c>
      <c r="G32" s="54">
        <v>3036</v>
      </c>
      <c r="H32" s="28"/>
      <c r="I32" s="29">
        <v>100000</v>
      </c>
      <c r="J32" s="18">
        <f t="shared" si="0"/>
        <v>100000</v>
      </c>
      <c r="K32" s="29"/>
      <c r="L32" s="26">
        <v>13332.31</v>
      </c>
      <c r="M32" s="29">
        <v>13332.31</v>
      </c>
      <c r="N32" s="18">
        <f t="shared" si="1"/>
        <v>86667.69</v>
      </c>
      <c r="O32" s="52" t="e">
        <f t="shared" si="3"/>
        <v>#DIV/0!</v>
      </c>
      <c r="P32" s="19">
        <f t="shared" si="2"/>
        <v>0</v>
      </c>
      <c r="R32" s="20"/>
      <c r="U32" s="20"/>
      <c r="W32" s="20"/>
    </row>
    <row r="33" spans="2:23" ht="16.350000000000001" customHeight="1" x14ac:dyDescent="0.2">
      <c r="B33" s="21"/>
      <c r="C33" s="22"/>
      <c r="D33" s="23" t="s">
        <v>22</v>
      </c>
      <c r="E33" s="53" t="s">
        <v>74</v>
      </c>
      <c r="F33" s="30" t="s">
        <v>75</v>
      </c>
      <c r="G33" s="54">
        <v>3036</v>
      </c>
      <c r="H33" s="28"/>
      <c r="I33" s="29">
        <v>82000</v>
      </c>
      <c r="J33" s="18">
        <f t="shared" si="0"/>
        <v>82000</v>
      </c>
      <c r="K33" s="29"/>
      <c r="L33" s="26">
        <v>2803.48</v>
      </c>
      <c r="M33" s="29">
        <v>2803.48</v>
      </c>
      <c r="N33" s="18">
        <f t="shared" si="1"/>
        <v>79196.52</v>
      </c>
      <c r="O33" s="52" t="e">
        <f t="shared" si="3"/>
        <v>#DIV/0!</v>
      </c>
      <c r="P33" s="19">
        <f t="shared" si="2"/>
        <v>0</v>
      </c>
      <c r="R33" s="20"/>
      <c r="U33" s="20"/>
      <c r="W33" s="20"/>
    </row>
    <row r="34" spans="2:23" ht="16.350000000000001" customHeight="1" x14ac:dyDescent="0.2">
      <c r="B34" s="21"/>
      <c r="C34" s="22"/>
      <c r="D34" s="23" t="s">
        <v>22</v>
      </c>
      <c r="E34" s="53" t="s">
        <v>76</v>
      </c>
      <c r="F34" s="30" t="s">
        <v>77</v>
      </c>
      <c r="G34" s="54">
        <v>3036</v>
      </c>
      <c r="H34" s="28"/>
      <c r="I34" s="29">
        <v>44604.89</v>
      </c>
      <c r="J34" s="18">
        <f t="shared" si="0"/>
        <v>44604.89</v>
      </c>
      <c r="K34" s="29"/>
      <c r="L34" s="26">
        <v>20000</v>
      </c>
      <c r="M34" s="29">
        <v>20000</v>
      </c>
      <c r="N34" s="18">
        <f t="shared" si="1"/>
        <v>24604.89</v>
      </c>
      <c r="O34" s="52" t="e">
        <f t="shared" si="3"/>
        <v>#DIV/0!</v>
      </c>
      <c r="P34" s="19">
        <f t="shared" si="2"/>
        <v>0</v>
      </c>
      <c r="R34" s="20"/>
      <c r="U34" s="20"/>
      <c r="W34" s="20"/>
    </row>
    <row r="35" spans="2:23" ht="16.350000000000001" customHeight="1" x14ac:dyDescent="0.2">
      <c r="B35" s="31"/>
      <c r="C35" s="32"/>
      <c r="D35" s="57" t="s">
        <v>22</v>
      </c>
      <c r="E35" s="58" t="s">
        <v>78</v>
      </c>
      <c r="F35" s="33" t="s">
        <v>39</v>
      </c>
      <c r="G35" s="59">
        <v>3036</v>
      </c>
      <c r="H35" s="34"/>
      <c r="I35" s="36">
        <v>27659303.73</v>
      </c>
      <c r="J35" s="35">
        <f t="shared" si="0"/>
        <v>27659303.73</v>
      </c>
      <c r="K35" s="36"/>
      <c r="L35" s="60">
        <v>25066739.899999999</v>
      </c>
      <c r="M35" s="36">
        <v>25066739.899999999</v>
      </c>
      <c r="N35" s="35">
        <f t="shared" si="1"/>
        <v>2592563.8300000019</v>
      </c>
      <c r="O35" s="52" t="e">
        <f t="shared" si="3"/>
        <v>#DIV/0!</v>
      </c>
      <c r="P35" s="19">
        <f t="shared" si="2"/>
        <v>0</v>
      </c>
      <c r="R35" s="20"/>
      <c r="U35" s="20"/>
      <c r="W35" s="20"/>
    </row>
    <row r="36" spans="2:23" s="40" customFormat="1" x14ac:dyDescent="0.2">
      <c r="B36" s="37"/>
      <c r="C36" s="67" t="s">
        <v>40</v>
      </c>
      <c r="D36" s="68"/>
      <c r="E36" s="61" t="s">
        <v>79</v>
      </c>
      <c r="F36" s="38"/>
      <c r="G36" s="62">
        <v>0</v>
      </c>
      <c r="H36" s="39">
        <f>SUM(H10:H35)</f>
        <v>81936992.920000002</v>
      </c>
      <c r="I36" s="63">
        <v>0</v>
      </c>
      <c r="J36" s="39">
        <f t="shared" ref="J36:N36" si="4">SUM(J10:J35)</f>
        <v>150510568.87999997</v>
      </c>
      <c r="K36" s="64">
        <f t="shared" si="4"/>
        <v>0</v>
      </c>
      <c r="L36" s="39">
        <f t="shared" si="4"/>
        <v>59184136.670000002</v>
      </c>
      <c r="M36" s="64">
        <f t="shared" si="4"/>
        <v>54741941.600000001</v>
      </c>
      <c r="N36" s="39">
        <f t="shared" si="4"/>
        <v>91326432.209999964</v>
      </c>
      <c r="O36" s="65" t="e">
        <f>SUM(O10:O35)</f>
        <v>#DIV/0!</v>
      </c>
      <c r="P36" s="66">
        <f>SUM(P10:P35)</f>
        <v>0</v>
      </c>
      <c r="W36" s="20"/>
    </row>
    <row r="38" spans="2:23" x14ac:dyDescent="0.2">
      <c r="B38" s="1" t="s">
        <v>41</v>
      </c>
    </row>
    <row r="39" spans="2:23" x14ac:dyDescent="0.2">
      <c r="J39" s="20"/>
    </row>
    <row r="40" spans="2:23" x14ac:dyDescent="0.2">
      <c r="J40" s="20"/>
    </row>
    <row r="41" spans="2:23" x14ac:dyDescent="0.2">
      <c r="F41" s="6"/>
      <c r="G41" s="6"/>
      <c r="K41" s="41"/>
      <c r="L41" s="41"/>
      <c r="M41" s="41"/>
      <c r="N41" s="41"/>
    </row>
    <row r="42" spans="2:23" x14ac:dyDescent="0.2">
      <c r="D42" s="41"/>
      <c r="F42" s="69" t="s">
        <v>42</v>
      </c>
      <c r="G42" s="69"/>
      <c r="H42" s="41"/>
      <c r="I42" s="41"/>
      <c r="J42" s="41"/>
      <c r="K42" s="41" t="s">
        <v>82</v>
      </c>
      <c r="L42" s="41"/>
      <c r="M42" s="41"/>
      <c r="N42" s="41"/>
    </row>
    <row r="43" spans="2:23" x14ac:dyDescent="0.2">
      <c r="D43" s="42"/>
      <c r="F43" s="69" t="s">
        <v>81</v>
      </c>
      <c r="G43" s="69"/>
      <c r="H43" s="43"/>
      <c r="I43" s="43"/>
      <c r="J43" s="43"/>
      <c r="K43" s="70" t="s">
        <v>80</v>
      </c>
      <c r="L43" s="70"/>
      <c r="M43" s="70"/>
      <c r="N43" s="70"/>
    </row>
    <row r="44" spans="2:23" x14ac:dyDescent="0.2">
      <c r="D44" s="42"/>
      <c r="H44" s="44"/>
      <c r="I44" s="44"/>
      <c r="J44" s="44"/>
      <c r="K44" s="43"/>
      <c r="L44" s="43"/>
      <c r="M44" s="44"/>
      <c r="N44" s="44"/>
      <c r="P44" s="45"/>
    </row>
    <row r="45" spans="2:23" x14ac:dyDescent="0.2">
      <c r="K45" s="41"/>
      <c r="L45" s="41"/>
    </row>
    <row r="46" spans="2:23" x14ac:dyDescent="0.2">
      <c r="G46" s="41"/>
      <c r="H46" s="41"/>
      <c r="I46" s="46"/>
      <c r="J46" s="41"/>
    </row>
    <row r="47" spans="2:23" x14ac:dyDescent="0.2">
      <c r="G47" s="41"/>
      <c r="H47" s="41"/>
      <c r="I47" s="46"/>
      <c r="J47" s="41"/>
    </row>
    <row r="48" spans="2:23" x14ac:dyDescent="0.2">
      <c r="G48" s="41"/>
      <c r="H48" s="41"/>
      <c r="I48" s="46"/>
      <c r="J48" s="41"/>
      <c r="P48" s="45"/>
    </row>
    <row r="49" spans="7:11" x14ac:dyDescent="0.2">
      <c r="G49" s="41"/>
      <c r="H49" s="41"/>
      <c r="I49" s="41"/>
      <c r="J49" s="41"/>
    </row>
    <row r="50" spans="7:11" x14ac:dyDescent="0.2">
      <c r="G50" s="41"/>
      <c r="H50" s="46"/>
      <c r="I50" s="41"/>
      <c r="J50" s="41"/>
    </row>
    <row r="51" spans="7:11" x14ac:dyDescent="0.2">
      <c r="G51" s="41"/>
      <c r="H51" s="46"/>
      <c r="I51" s="46"/>
      <c r="J51" s="46"/>
    </row>
    <row r="52" spans="7:11" x14ac:dyDescent="0.2">
      <c r="G52" s="41"/>
      <c r="H52" s="46"/>
      <c r="I52" s="46"/>
      <c r="J52" s="46"/>
      <c r="K52" s="20"/>
    </row>
    <row r="53" spans="7:11" x14ac:dyDescent="0.2">
      <c r="G53" s="41"/>
      <c r="H53" s="46"/>
      <c r="I53" s="46"/>
      <c r="J53" s="46"/>
      <c r="K53" s="20"/>
    </row>
    <row r="54" spans="7:11" x14ac:dyDescent="0.2">
      <c r="G54" s="41"/>
      <c r="H54" s="46"/>
      <c r="I54" s="46"/>
      <c r="J54" s="46"/>
      <c r="K54" s="20"/>
    </row>
    <row r="55" spans="7:11" x14ac:dyDescent="0.2">
      <c r="G55" s="41"/>
      <c r="H55" s="46"/>
      <c r="I55" s="46"/>
      <c r="J55" s="46"/>
      <c r="K55" s="20"/>
    </row>
    <row r="56" spans="7:11" x14ac:dyDescent="0.2">
      <c r="G56" s="41"/>
      <c r="H56" s="46"/>
      <c r="I56" s="46"/>
      <c r="J56" s="46"/>
      <c r="K56" s="20"/>
    </row>
    <row r="57" spans="7:11" x14ac:dyDescent="0.2">
      <c r="G57" s="41"/>
      <c r="H57" s="46"/>
      <c r="I57" s="46"/>
      <c r="J57" s="46"/>
      <c r="K57" s="20"/>
    </row>
    <row r="58" spans="7:11" x14ac:dyDescent="0.2">
      <c r="G58" s="41"/>
      <c r="H58" s="46"/>
      <c r="I58" s="46"/>
      <c r="J58" s="46"/>
      <c r="K58" s="20"/>
    </row>
    <row r="59" spans="7:11" x14ac:dyDescent="0.2">
      <c r="G59" s="41"/>
      <c r="H59" s="46"/>
      <c r="I59" s="46"/>
      <c r="J59" s="46"/>
      <c r="K59" s="20"/>
    </row>
    <row r="60" spans="7:11" x14ac:dyDescent="0.2">
      <c r="G60" s="41"/>
      <c r="H60" s="46"/>
      <c r="I60" s="46"/>
      <c r="J60" s="46"/>
      <c r="K60" s="20"/>
    </row>
    <row r="61" spans="7:11" x14ac:dyDescent="0.2">
      <c r="G61" s="41"/>
      <c r="H61" s="46"/>
      <c r="I61" s="46"/>
      <c r="J61" s="46"/>
      <c r="K61" s="20"/>
    </row>
    <row r="62" spans="7:11" x14ac:dyDescent="0.2">
      <c r="G62" s="41"/>
      <c r="H62" s="46"/>
      <c r="I62" s="46"/>
      <c r="J62" s="46"/>
      <c r="K62" s="20"/>
    </row>
    <row r="63" spans="7:11" x14ac:dyDescent="0.2">
      <c r="G63" s="41"/>
      <c r="H63" s="46"/>
      <c r="I63" s="46"/>
      <c r="J63" s="46"/>
      <c r="K63" s="20"/>
    </row>
    <row r="64" spans="7:11" x14ac:dyDescent="0.2">
      <c r="G64" s="41"/>
      <c r="H64" s="46"/>
      <c r="I64" s="46"/>
      <c r="J64" s="46"/>
      <c r="K64" s="20"/>
    </row>
    <row r="65" spans="7:11" x14ac:dyDescent="0.2">
      <c r="G65" s="41"/>
      <c r="H65" s="46"/>
      <c r="I65" s="46"/>
      <c r="J65" s="46"/>
      <c r="K65" s="20"/>
    </row>
    <row r="66" spans="7:11" x14ac:dyDescent="0.2">
      <c r="G66" s="41"/>
      <c r="H66" s="46"/>
      <c r="I66" s="46"/>
      <c r="J66" s="46"/>
      <c r="K66" s="20"/>
    </row>
    <row r="67" spans="7:11" x14ac:dyDescent="0.2">
      <c r="G67" s="41"/>
      <c r="H67" s="46"/>
      <c r="I67" s="46"/>
      <c r="J67" s="46"/>
      <c r="K67" s="20"/>
    </row>
    <row r="68" spans="7:11" x14ac:dyDescent="0.2">
      <c r="G68" s="41"/>
      <c r="H68" s="46"/>
      <c r="I68" s="46"/>
      <c r="J68" s="46"/>
      <c r="K68" s="20"/>
    </row>
    <row r="69" spans="7:11" x14ac:dyDescent="0.2">
      <c r="H69" s="46"/>
      <c r="I69" s="20"/>
      <c r="J69" s="20"/>
      <c r="K69" s="20"/>
    </row>
    <row r="70" spans="7:11" x14ac:dyDescent="0.2">
      <c r="H70" s="46"/>
      <c r="I70" s="20"/>
      <c r="J70" s="20"/>
      <c r="K70" s="20"/>
    </row>
    <row r="71" spans="7:11" x14ac:dyDescent="0.2">
      <c r="H71" s="46"/>
      <c r="I71" s="20"/>
      <c r="J71" s="20"/>
      <c r="K71" s="20"/>
    </row>
    <row r="72" spans="7:11" x14ac:dyDescent="0.2">
      <c r="I72" s="20"/>
      <c r="J72" s="20"/>
      <c r="K72" s="20"/>
    </row>
    <row r="73" spans="7:11" x14ac:dyDescent="0.2">
      <c r="I73" s="20"/>
      <c r="J73" s="20"/>
      <c r="K73" s="20"/>
    </row>
  </sheetData>
  <mergeCells count="13">
    <mergeCell ref="O7:P7"/>
    <mergeCell ref="B1:N1"/>
    <mergeCell ref="B2:N2"/>
    <mergeCell ref="B3:N3"/>
    <mergeCell ref="H7:M7"/>
    <mergeCell ref="N7:N8"/>
    <mergeCell ref="C36:D36"/>
    <mergeCell ref="F42:G42"/>
    <mergeCell ref="F43:G43"/>
    <mergeCell ref="K43:N43"/>
    <mergeCell ref="B7:D9"/>
    <mergeCell ref="E7:E9"/>
    <mergeCell ref="G7:G9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O7"/>
  </dataValidations>
  <pageMargins left="0.70866141732283472" right="0.70866141732283472" top="0.74803149606299213" bottom="0.74803149606299213" header="0.31496062992125984" footer="0.31496062992125984"/>
  <pageSetup scale="40" orientation="landscape" r:id="rId1"/>
  <ignoredErrors>
    <ignoredError sqref="O26:O36" evalError="1"/>
    <ignoredError sqref="H35:N36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MAURA GEORGINA GUERRERO SAUCILLO</cp:lastModifiedBy>
  <cp:lastPrinted>2020-04-30T05:27:56Z</cp:lastPrinted>
  <dcterms:created xsi:type="dcterms:W3CDTF">2019-07-22T21:01:30Z</dcterms:created>
  <dcterms:modified xsi:type="dcterms:W3CDTF">2020-04-30T05:29:56Z</dcterms:modified>
</cp:coreProperties>
</file>