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5-INFORMACION-PRESUPUESTAL\11-EAEPEC\"/>
    </mc:Choice>
  </mc:AlternateContent>
  <bookViews>
    <workbookView xWindow="0" yWindow="0" windowWidth="28800" windowHeight="12435"/>
  </bookViews>
  <sheets>
    <sheet name="COG" sheetId="1" r:id="rId1"/>
  </sheets>
  <definedNames>
    <definedName name="_xlnm.Print_Area" localSheetId="0">COG!$A$1:$K$69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I53" i="1" s="1"/>
  <c r="I52" i="1" s="1"/>
  <c r="H52" i="1"/>
  <c r="G52" i="1"/>
  <c r="F52" i="1"/>
  <c r="E52" i="1"/>
  <c r="D52" i="1"/>
  <c r="F51" i="1"/>
  <c r="I51" i="1" s="1"/>
  <c r="I50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H40" i="1"/>
  <c r="G40" i="1"/>
  <c r="F40" i="1"/>
  <c r="I40" i="1" s="1"/>
  <c r="E40" i="1"/>
  <c r="D40" i="1"/>
  <c r="F39" i="1"/>
  <c r="I39" i="1" s="1"/>
  <c r="I38" i="1" s="1"/>
  <c r="H38" i="1"/>
  <c r="G38" i="1"/>
  <c r="F38" i="1"/>
  <c r="E38" i="1"/>
  <c r="D38" i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H28" i="1"/>
  <c r="G28" i="1"/>
  <c r="F28" i="1"/>
  <c r="E28" i="1"/>
  <c r="D28" i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H18" i="1"/>
  <c r="G18" i="1"/>
  <c r="F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H54" i="1" s="1"/>
  <c r="G10" i="1"/>
  <c r="G54" i="1" s="1"/>
  <c r="F10" i="1"/>
  <c r="F54" i="1" s="1"/>
  <c r="E10" i="1"/>
  <c r="E54" i="1" s="1"/>
  <c r="D10" i="1"/>
  <c r="D54" i="1" s="1"/>
  <c r="I10" i="1" l="1"/>
  <c r="I18" i="1"/>
  <c r="I28" i="1"/>
  <c r="I54" i="1" l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<sst xmlns="http://schemas.openxmlformats.org/spreadsheetml/2006/main" count="65" uniqueCount="65">
  <si>
    <t>ESTADO ANALÍTICO DEL EJERCICIO DEL PRESUPUESTO DE EGRESOS</t>
  </si>
  <si>
    <t>CLASIFICACIÓN POR OBJETO DEL GASTO (CAPÍTULO Y CONCEPTO)</t>
  </si>
  <si>
    <t>Del 1° de Enero al 30 de Junio de 2020</t>
  </si>
  <si>
    <t>Ente Público:</t>
  </si>
  <si>
    <t>UNIVERSIDAD POLITÉCNICA DE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</si>
  <si>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</si>
  <si>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</si>
  <si>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</si>
  <si>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</si>
  <si>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</si>
  <si>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</si>
  <si>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</si>
  <si>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</si>
  <si>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</si>
  <si>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</si>
  <si>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</si>
  <si>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</si>
  <si>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</si>
  <si>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</si>
  <si>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</si>
  <si>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</si>
  <si>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</si>
  <si>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</si>
  <si>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</si>
  <si>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</si>
  <si>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</si>
  <si>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</si>
  <si>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</si>
  <si>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</si>
  <si>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</si>
  <si>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</si>
  <si>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</si>
  <si>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</si>
  <si>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</si>
  <si>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</si>
  <si>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</si>
  <si>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</si>
  <si>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</si>
  <si>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</si>
  <si>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</si>
  <si>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</si>
  <si>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</si>
  <si>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</si>
  <si>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</si>
  <si>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Subsidios y Subvenciones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</si>
  <si>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</si>
  <si>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</si>
  <si>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</si>
  <si>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</si>
  <si>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</si>
  <si>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</si>
  <si>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</si>
  <si>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</si>
  <si>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</si>
  <si>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Bienes Intangibles</t>
  </si>
  <si>
    <t>Inversión Pública</t>
  </si>
  <si>
    <t>Obra pública en bienes propios</t>
  </si>
  <si>
    <t>Inversiones Financieras</t>
  </si>
  <si>
    <t>Provisiones para contingencias y otras erogaciones especiales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</si>
  <si>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</si>
  <si>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</si>
  <si>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</si>
  <si>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 xml:space="preserve">                                  ING. JOSÉ DE JESÚS ROMO GUTIÉRREZ</t>
  </si>
  <si>
    <t xml:space="preserve">  ENCARGADO DE DESPACHO DE RECTORIA</t>
  </si>
  <si>
    <t xml:space="preserve">            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</si>
</sst>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4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3" fontId="5" fillId="0" borderId="4" xfId="1" applyFont="1" applyFill="1" applyBorder="1" applyAlignment="1">
      <alignment horizontal="right" vertical="center" wrapText="1"/>
    </xf>
    <xf numFmtId="43" fontId="5" fillId="0" borderId="5" xfId="1" applyFont="1" applyFill="1" applyBorder="1" applyAlignment="1">
      <alignment horizontal="right" vertical="center" wrapText="1"/>
    </xf>
    <xf numFmtId="43" fontId="5" fillId="0" borderId="6" xfId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0" xfId="2" applyFont="1" applyFill="1" applyBorder="1" applyProtection="1"/>
    <xf numFmtId="4" fontId="8" fillId="0" borderId="7" xfId="3" applyNumberFormat="1" applyFont="1" applyFill="1" applyBorder="1" applyProtection="1">
      <protection locked="0"/>
    </xf>
    <xf numFmtId="4" fontId="3" fillId="0" borderId="3" xfId="0" applyNumberFormat="1" applyFont="1" applyFill="1" applyBorder="1"/>
    <xf numFmtId="4" fontId="3" fillId="0" borderId="7" xfId="0" applyNumberFormat="1" applyFont="1" applyFill="1" applyBorder="1"/>
    <xf numFmtId="0" fontId="9" fillId="0" borderId="0" xfId="0" applyFont="1"/>
    <xf numFmtId="43" fontId="5" fillId="0" borderId="3" xfId="1" applyFont="1" applyFill="1" applyBorder="1" applyAlignment="1">
      <alignment horizontal="right" vertical="center" wrapText="1"/>
    </xf>
    <xf numFmtId="43" fontId="5" fillId="0" borderId="7" xfId="1" applyFont="1" applyFill="1" applyBorder="1" applyAlignment="1">
      <alignment horizontal="right" vertical="center" wrapText="1"/>
    </xf>
    <xf numFmtId="43" fontId="5" fillId="0" borderId="8" xfId="1" applyFont="1" applyFill="1" applyBorder="1" applyAlignment="1">
      <alignment horizontal="right" vertical="center" wrapText="1"/>
    </xf>
    <xf numFmtId="43" fontId="5" fillId="3" borderId="0" xfId="1" applyFont="1" applyFill="1" applyBorder="1" applyAlignment="1">
      <alignment horizontal="right" vertical="center" wrapText="1"/>
    </xf>
    <xf numFmtId="0" fontId="3" fillId="0" borderId="0" xfId="0" applyFont="1" applyBorder="1"/>
    <xf numFmtId="0" fontId="6" fillId="3" borderId="0" xfId="0" applyFont="1" applyFill="1" applyBorder="1" applyAlignment="1">
      <alignment vertical="center" wrapText="1"/>
    </xf>
    <xf numFmtId="3" fontId="8" fillId="0" borderId="7" xfId="0" applyNumberFormat="1" applyFont="1" applyFill="1" applyBorder="1" applyProtection="1">
      <protection locked="0"/>
    </xf>
    <xf numFmtId="3" fontId="8" fillId="0" borderId="8" xfId="0" applyNumberFormat="1" applyFont="1" applyFill="1" applyBorder="1" applyProtection="1">
      <protection locked="0"/>
    </xf>
    <xf numFmtId="164" fontId="5" fillId="0" borderId="3" xfId="2" applyNumberFormat="1" applyFont="1" applyFill="1" applyBorder="1" applyProtection="1">
      <protection locked="0"/>
    </xf>
    <xf numFmtId="164" fontId="5" fillId="0" borderId="7" xfId="2" applyNumberFormat="1" applyFont="1" applyFill="1" applyBorder="1" applyProtection="1">
      <protection locked="0"/>
    </xf>
    <xf numFmtId="164" fontId="5" fillId="0" borderId="8" xfId="2" applyNumberFormat="1" applyFont="1" applyFill="1" applyBorder="1" applyProtection="1">
      <protection locked="0"/>
    </xf>
    <xf numFmtId="4" fontId="3" fillId="0" borderId="0" xfId="0" applyNumberFormat="1" applyFont="1" applyFill="1" applyBorder="1"/>
    <xf numFmtId="0" fontId="5" fillId="3" borderId="0" xfId="0" applyFont="1" applyFill="1"/>
    <xf numFmtId="0" fontId="5" fillId="3" borderId="9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43" fontId="5" fillId="0" borderId="9" xfId="1" applyFont="1" applyFill="1" applyBorder="1" applyAlignment="1">
      <alignment vertical="center" wrapText="1"/>
    </xf>
    <xf numFmtId="43" fontId="5" fillId="0" borderId="2" xfId="1" applyFont="1" applyFill="1" applyBorder="1" applyAlignment="1">
      <alignment vertical="center" wrapText="1"/>
    </xf>
    <xf numFmtId="43" fontId="5" fillId="0" borderId="11" xfId="1" applyFont="1" applyFill="1" applyBorder="1" applyAlignment="1">
      <alignment vertical="center" wrapText="1"/>
    </xf>
    <xf numFmtId="0" fontId="5" fillId="0" borderId="0" xfId="0" applyFont="1"/>
    <xf numFmtId="0" fontId="10" fillId="0" borderId="0" xfId="0" applyFont="1" applyAlignment="1">
      <alignment horizontal="center"/>
    </xf>
    <xf numFmtId="4" fontId="9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right"/>
    </xf>
  </cellXfs>
  <cellStyles count="4">
    <cellStyle name="Millares" xfId="1" builtinId="3"/>
    <cellStyle name="Normal" xfId="0" builtinId="0"/>
    <cellStyle name="Normal 2 31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0"/>
  <sheetViews>
    <sheetView showGridLines="0" tabSelected="1" zoomScale="85" zoomScaleNormal="85" workbookViewId="0">
      <selection activeCell="C62" sqref="C62"/>
    </sheetView>
  </sheetViews>
  <sheetFormatPr baseColWidth="10" defaultRowHeight="12.75" x14ac:dyDescent="0.2"/>
  <cols>
    <col min="1" max="1" width="2.42578125" style="2" customWidth="1"/>
    <col min="2" max="2" width="4.5703125" style="3" customWidth="1"/>
    <col min="3" max="3" width="55" style="3" customWidth="1"/>
    <col min="4" max="4" width="15.5703125" style="3" customWidth="1"/>
    <col min="5" max="5" width="16.28515625" style="3" customWidth="1"/>
    <col min="6" max="6" width="14.7109375" style="3" customWidth="1"/>
    <col min="7" max="7" width="15" style="3" customWidth="1"/>
    <col min="8" max="8" width="14.85546875" style="3" customWidth="1"/>
    <col min="9" max="9" width="15.5703125" style="3" customWidth="1"/>
    <col min="10" max="10" width="3.7109375" style="2" customWidth="1"/>
    <col min="11" max="16384" width="11.42578125" style="3"/>
  </cols>
  <sheetData>
    <row r="1" spans="2:12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12" ht="14.25" customHeight="1" x14ac:dyDescent="0.25">
      <c r="B2" s="1" t="s">
        <v>1</v>
      </c>
      <c r="C2" s="1"/>
      <c r="D2" s="1"/>
      <c r="E2" s="1"/>
      <c r="F2" s="1"/>
      <c r="G2" s="1"/>
      <c r="H2" s="1"/>
      <c r="I2" s="1"/>
    </row>
    <row r="3" spans="2:12" ht="14.2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12" s="2" customFormat="1" ht="6.75" customHeight="1" x14ac:dyDescent="0.2"/>
    <row r="5" spans="2:12" s="2" customFormat="1" ht="18" customHeight="1" x14ac:dyDescent="0.2">
      <c r="C5" s="4" t="s">
        <v>3</v>
      </c>
      <c r="D5" s="5" t="s">
        <v>4</v>
      </c>
      <c r="E5" s="5"/>
      <c r="F5" s="5"/>
      <c r="G5" s="6"/>
      <c r="H5" s="6"/>
    </row>
    <row r="6" spans="2:12" s="2" customFormat="1" ht="6.75" customHeight="1" x14ac:dyDescent="0.2"/>
    <row r="7" spans="2:12" x14ac:dyDescent="0.2">
      <c r="B7" s="7" t="s">
        <v>5</v>
      </c>
      <c r="C7" s="7"/>
      <c r="D7" s="8" t="s">
        <v>6</v>
      </c>
      <c r="E7" s="8"/>
      <c r="F7" s="8"/>
      <c r="G7" s="8"/>
      <c r="H7" s="8"/>
      <c r="I7" s="8" t="s">
        <v>7</v>
      </c>
    </row>
    <row r="8" spans="2:12" ht="25.5" x14ac:dyDescent="0.2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8"/>
    </row>
    <row r="9" spans="2:12" ht="11.25" customHeight="1" x14ac:dyDescent="0.2">
      <c r="B9" s="7"/>
      <c r="C9" s="7"/>
      <c r="D9" s="9">
        <v>1</v>
      </c>
      <c r="E9" s="9">
        <v>2</v>
      </c>
      <c r="F9" s="9" t="s">
        <v>13</v>
      </c>
      <c r="G9" s="9">
        <v>4</v>
      </c>
      <c r="H9" s="9">
        <v>5</v>
      </c>
      <c r="I9" s="9" t="s">
        <v>14</v>
      </c>
    </row>
    <row r="10" spans="2:12" ht="15" x14ac:dyDescent="0.25">
      <c r="B10" s="10" t="s">
        <v>15</v>
      </c>
      <c r="C10" s="11"/>
      <c r="D10" s="12">
        <f>SUM(D11:D17)</f>
        <v>55974588.329999998</v>
      </c>
      <c r="E10" s="13">
        <f t="shared" ref="E10:I10" si="0">SUM(E11:E17)</f>
        <v>24914639.009999998</v>
      </c>
      <c r="F10" s="12">
        <f>SUM(F11:F17)</f>
        <v>80889227.340000004</v>
      </c>
      <c r="G10" s="13">
        <f t="shared" si="0"/>
        <v>43861978.850000001</v>
      </c>
      <c r="H10" s="14">
        <f t="shared" si="0"/>
        <v>43861978.850000001</v>
      </c>
      <c r="I10" s="13">
        <f t="shared" si="0"/>
        <v>37027248.489999995</v>
      </c>
    </row>
    <row r="11" spans="2:12" ht="15" x14ac:dyDescent="0.25">
      <c r="B11" s="15"/>
      <c r="C11" s="16" t="s">
        <v>16</v>
      </c>
      <c r="D11" s="17">
        <v>25682554.710000001</v>
      </c>
      <c r="E11" s="17">
        <v>10601778.68</v>
      </c>
      <c r="F11" s="18">
        <f>+D11+E11</f>
        <v>36284333.390000001</v>
      </c>
      <c r="G11" s="17">
        <v>20508297.77</v>
      </c>
      <c r="H11" s="17">
        <v>20508297.77</v>
      </c>
      <c r="I11" s="19">
        <f t="shared" ref="I11:I17" si="1">+F11-G11</f>
        <v>15776035.620000001</v>
      </c>
      <c r="L11" s="20"/>
    </row>
    <row r="12" spans="2:12" ht="15" x14ac:dyDescent="0.25">
      <c r="B12" s="15"/>
      <c r="C12" s="16" t="s">
        <v>17</v>
      </c>
      <c r="D12" s="17">
        <v>10839808.68</v>
      </c>
      <c r="E12" s="17">
        <v>6060989.5800000001</v>
      </c>
      <c r="F12" s="18">
        <f t="shared" ref="F12:F17" si="2">+D12+E12</f>
        <v>16900798.259999998</v>
      </c>
      <c r="G12" s="17">
        <v>13569438.439999999</v>
      </c>
      <c r="H12" s="17">
        <v>13569438.439999999</v>
      </c>
      <c r="I12" s="19">
        <f t="shared" si="1"/>
        <v>3331359.8199999984</v>
      </c>
      <c r="L12" s="20"/>
    </row>
    <row r="13" spans="2:12" ht="15" x14ac:dyDescent="0.25">
      <c r="B13" s="15"/>
      <c r="C13" s="16" t="s">
        <v>18</v>
      </c>
      <c r="D13" s="17">
        <v>4605572.9000000004</v>
      </c>
      <c r="E13" s="17">
        <v>3078892.1</v>
      </c>
      <c r="F13" s="18">
        <f t="shared" si="2"/>
        <v>7684465</v>
      </c>
      <c r="G13" s="17">
        <v>94760.26</v>
      </c>
      <c r="H13" s="17">
        <v>94760.26</v>
      </c>
      <c r="I13" s="19">
        <f t="shared" si="1"/>
        <v>7589704.7400000002</v>
      </c>
      <c r="L13" s="20"/>
    </row>
    <row r="14" spans="2:12" ht="15" x14ac:dyDescent="0.25">
      <c r="B14" s="15"/>
      <c r="C14" s="16" t="s">
        <v>19</v>
      </c>
      <c r="D14" s="17">
        <v>6128366.0999999996</v>
      </c>
      <c r="E14" s="17">
        <v>2949606.15</v>
      </c>
      <c r="F14" s="18">
        <f t="shared" si="2"/>
        <v>9077972.25</v>
      </c>
      <c r="G14" s="17">
        <v>4374207.71</v>
      </c>
      <c r="H14" s="17">
        <v>4374207.71</v>
      </c>
      <c r="I14" s="19">
        <f t="shared" si="1"/>
        <v>4703764.54</v>
      </c>
      <c r="L14" s="20"/>
    </row>
    <row r="15" spans="2:12" ht="15" x14ac:dyDescent="0.25">
      <c r="B15" s="15"/>
      <c r="C15" s="16" t="s">
        <v>20</v>
      </c>
      <c r="D15" s="17">
        <v>8666785.9399999995</v>
      </c>
      <c r="E15" s="17">
        <v>2171872.5</v>
      </c>
      <c r="F15" s="18">
        <f t="shared" si="2"/>
        <v>10838658.439999999</v>
      </c>
      <c r="G15" s="17">
        <v>5315274.67</v>
      </c>
      <c r="H15" s="17">
        <v>5315274.67</v>
      </c>
      <c r="I15" s="19">
        <f t="shared" si="1"/>
        <v>5523383.7699999996</v>
      </c>
      <c r="L15" s="20"/>
    </row>
    <row r="16" spans="2:12" ht="15" x14ac:dyDescent="0.25">
      <c r="B16" s="15"/>
      <c r="C16" s="16" t="s">
        <v>21</v>
      </c>
      <c r="D16" s="17">
        <v>0</v>
      </c>
      <c r="E16" s="17">
        <v>0</v>
      </c>
      <c r="F16" s="18">
        <f t="shared" si="2"/>
        <v>0</v>
      </c>
      <c r="G16" s="17">
        <v>0</v>
      </c>
      <c r="H16" s="17">
        <v>0</v>
      </c>
      <c r="I16" s="19">
        <f t="shared" si="1"/>
        <v>0</v>
      </c>
      <c r="L16" s="20"/>
    </row>
    <row r="17" spans="2:12" ht="15" x14ac:dyDescent="0.25">
      <c r="B17" s="15"/>
      <c r="C17" s="16" t="s">
        <v>22</v>
      </c>
      <c r="D17" s="17">
        <v>51500</v>
      </c>
      <c r="E17" s="17">
        <v>51500</v>
      </c>
      <c r="F17" s="18">
        <f t="shared" si="2"/>
        <v>103000</v>
      </c>
      <c r="G17" s="17">
        <v>0</v>
      </c>
      <c r="H17" s="17">
        <v>0</v>
      </c>
      <c r="I17" s="19">
        <f t="shared" si="1"/>
        <v>103000</v>
      </c>
      <c r="L17" s="20"/>
    </row>
    <row r="18" spans="2:12" ht="15" x14ac:dyDescent="0.25">
      <c r="B18" s="10" t="s">
        <v>23</v>
      </c>
      <c r="C18" s="11"/>
      <c r="D18" s="21">
        <f>SUM(D19:D27)</f>
        <v>4573080</v>
      </c>
      <c r="E18" s="22">
        <f t="shared" ref="E18:H18" si="3">SUM(E19:E27)</f>
        <v>3917977.45</v>
      </c>
      <c r="F18" s="21">
        <f>SUM(F19:F27)</f>
        <v>8491057.4499999993</v>
      </c>
      <c r="G18" s="22">
        <f t="shared" si="3"/>
        <v>3130869.6099999994</v>
      </c>
      <c r="H18" s="23">
        <f t="shared" si="3"/>
        <v>3130869.6099999994</v>
      </c>
      <c r="I18" s="22">
        <f>SUM(I19:I27)</f>
        <v>5360187.84</v>
      </c>
      <c r="L18" s="20"/>
    </row>
    <row r="19" spans="2:12" ht="15" x14ac:dyDescent="0.25">
      <c r="B19" s="15"/>
      <c r="C19" s="16" t="s">
        <v>24</v>
      </c>
      <c r="D19" s="17">
        <v>1985000</v>
      </c>
      <c r="E19" s="17">
        <v>1849626.38</v>
      </c>
      <c r="F19" s="18">
        <f>+D19+E19</f>
        <v>3834626.38</v>
      </c>
      <c r="G19" s="17">
        <v>1629484.04</v>
      </c>
      <c r="H19" s="17">
        <v>1629484.04</v>
      </c>
      <c r="I19" s="19">
        <f t="shared" ref="I19:I27" si="4">+F19-G19</f>
        <v>2205142.34</v>
      </c>
      <c r="L19" s="20"/>
    </row>
    <row r="20" spans="2:12" ht="15" x14ac:dyDescent="0.25">
      <c r="B20" s="15"/>
      <c r="C20" s="16" t="s">
        <v>25</v>
      </c>
      <c r="D20" s="17">
        <v>200000</v>
      </c>
      <c r="E20" s="17">
        <v>183500</v>
      </c>
      <c r="F20" s="18">
        <f t="shared" ref="F20:F27" si="5">+D20+E20</f>
        <v>383500</v>
      </c>
      <c r="G20" s="17">
        <v>67970.490000000005</v>
      </c>
      <c r="H20" s="17">
        <v>67970.490000000005</v>
      </c>
      <c r="I20" s="19">
        <f t="shared" si="4"/>
        <v>315529.51</v>
      </c>
      <c r="L20" s="20"/>
    </row>
    <row r="21" spans="2:12" ht="15" x14ac:dyDescent="0.25">
      <c r="B21" s="15"/>
      <c r="C21" s="16" t="s">
        <v>26</v>
      </c>
      <c r="D21" s="17">
        <v>0</v>
      </c>
      <c r="E21" s="17">
        <v>49000</v>
      </c>
      <c r="F21" s="18">
        <f t="shared" si="5"/>
        <v>49000</v>
      </c>
      <c r="G21" s="17">
        <v>8354</v>
      </c>
      <c r="H21" s="17">
        <v>8354</v>
      </c>
      <c r="I21" s="19">
        <f t="shared" si="4"/>
        <v>40646</v>
      </c>
      <c r="L21" s="20"/>
    </row>
    <row r="22" spans="2:12" ht="15" x14ac:dyDescent="0.25">
      <c r="B22" s="15"/>
      <c r="C22" s="16" t="s">
        <v>27</v>
      </c>
      <c r="D22" s="17">
        <v>493680</v>
      </c>
      <c r="E22" s="17">
        <v>798157.62</v>
      </c>
      <c r="F22" s="18">
        <f t="shared" si="5"/>
        <v>1291837.6200000001</v>
      </c>
      <c r="G22" s="17">
        <v>687451.33</v>
      </c>
      <c r="H22" s="17">
        <v>687451.33</v>
      </c>
      <c r="I22" s="19">
        <f t="shared" si="4"/>
        <v>604386.29000000015</v>
      </c>
      <c r="L22" s="20"/>
    </row>
    <row r="23" spans="2:12" ht="15" x14ac:dyDescent="0.25">
      <c r="B23" s="15"/>
      <c r="C23" s="16" t="s">
        <v>28</v>
      </c>
      <c r="D23" s="17">
        <v>382400</v>
      </c>
      <c r="E23" s="17">
        <v>342835.33</v>
      </c>
      <c r="F23" s="18">
        <f t="shared" si="5"/>
        <v>725235.33000000007</v>
      </c>
      <c r="G23" s="17">
        <v>183862.69</v>
      </c>
      <c r="H23" s="17">
        <v>183862.69</v>
      </c>
      <c r="I23" s="19">
        <f t="shared" si="4"/>
        <v>541372.64000000013</v>
      </c>
      <c r="L23" s="20"/>
    </row>
    <row r="24" spans="2:12" ht="15" x14ac:dyDescent="0.25">
      <c r="B24" s="15"/>
      <c r="C24" s="16" t="s">
        <v>29</v>
      </c>
      <c r="D24" s="17">
        <v>840000</v>
      </c>
      <c r="E24" s="17">
        <v>366800</v>
      </c>
      <c r="F24" s="18">
        <f t="shared" si="5"/>
        <v>1206800</v>
      </c>
      <c r="G24" s="17">
        <v>247097.59</v>
      </c>
      <c r="H24" s="17">
        <v>247097.59</v>
      </c>
      <c r="I24" s="19">
        <f t="shared" si="4"/>
        <v>959702.41</v>
      </c>
      <c r="L24" s="20"/>
    </row>
    <row r="25" spans="2:12" ht="15" x14ac:dyDescent="0.25">
      <c r="B25" s="15"/>
      <c r="C25" s="16" t="s">
        <v>30</v>
      </c>
      <c r="D25" s="17">
        <v>167000</v>
      </c>
      <c r="E25" s="17">
        <v>8000</v>
      </c>
      <c r="F25" s="18">
        <f t="shared" si="5"/>
        <v>175000</v>
      </c>
      <c r="G25" s="17">
        <v>89654.38</v>
      </c>
      <c r="H25" s="17">
        <v>89654.38</v>
      </c>
      <c r="I25" s="19">
        <f t="shared" si="4"/>
        <v>85345.62</v>
      </c>
      <c r="L25" s="20"/>
    </row>
    <row r="26" spans="2:12" ht="15" x14ac:dyDescent="0.25">
      <c r="B26" s="15"/>
      <c r="C26" s="16" t="s">
        <v>31</v>
      </c>
      <c r="D26" s="17">
        <v>0</v>
      </c>
      <c r="E26" s="17">
        <v>0</v>
      </c>
      <c r="F26" s="18">
        <f t="shared" si="5"/>
        <v>0</v>
      </c>
      <c r="G26" s="17">
        <v>0</v>
      </c>
      <c r="H26" s="17">
        <v>0</v>
      </c>
      <c r="I26" s="19">
        <f t="shared" si="4"/>
        <v>0</v>
      </c>
      <c r="L26" s="20"/>
    </row>
    <row r="27" spans="2:12" ht="15" x14ac:dyDescent="0.25">
      <c r="B27" s="15"/>
      <c r="C27" s="16" t="s">
        <v>32</v>
      </c>
      <c r="D27" s="17">
        <v>505000</v>
      </c>
      <c r="E27" s="17">
        <v>320058.12</v>
      </c>
      <c r="F27" s="18">
        <f t="shared" si="5"/>
        <v>825058.12</v>
      </c>
      <c r="G27" s="17">
        <v>216995.09</v>
      </c>
      <c r="H27" s="17">
        <v>216995.09</v>
      </c>
      <c r="I27" s="19">
        <f t="shared" si="4"/>
        <v>608063.03</v>
      </c>
      <c r="L27" s="20"/>
    </row>
    <row r="28" spans="2:12" ht="15" x14ac:dyDescent="0.25">
      <c r="B28" s="10" t="s">
        <v>33</v>
      </c>
      <c r="C28" s="11"/>
      <c r="D28" s="21">
        <f>SUM(D29:D37)</f>
        <v>17739324.589999996</v>
      </c>
      <c r="E28" s="22">
        <f t="shared" ref="E28:I28" si="6">SUM(E29:E37)</f>
        <v>10321712.680000002</v>
      </c>
      <c r="F28" s="21">
        <f t="shared" si="6"/>
        <v>28061037.27</v>
      </c>
      <c r="G28" s="22">
        <f t="shared" si="6"/>
        <v>9159860.5099999979</v>
      </c>
      <c r="H28" s="23">
        <f t="shared" si="6"/>
        <v>9159860.5099999979</v>
      </c>
      <c r="I28" s="22">
        <f t="shared" si="6"/>
        <v>18901176.759999998</v>
      </c>
      <c r="L28" s="20"/>
    </row>
    <row r="29" spans="2:12" ht="15" x14ac:dyDescent="0.25">
      <c r="B29" s="15"/>
      <c r="C29" s="16" t="s">
        <v>34</v>
      </c>
      <c r="D29" s="18">
        <v>1945000</v>
      </c>
      <c r="E29" s="18">
        <v>1219530.17</v>
      </c>
      <c r="F29" s="18">
        <f t="shared" ref="F29:F49" si="7">+D29+E29</f>
        <v>3164530.17</v>
      </c>
      <c r="G29" s="18">
        <v>1758132.38</v>
      </c>
      <c r="H29" s="18">
        <v>1758132.38</v>
      </c>
      <c r="I29" s="19">
        <f t="shared" ref="I29:I37" si="8">+F29-G29</f>
        <v>1406397.79</v>
      </c>
      <c r="L29" s="20"/>
    </row>
    <row r="30" spans="2:12" ht="15" x14ac:dyDescent="0.25">
      <c r="B30" s="15"/>
      <c r="C30" s="16" t="s">
        <v>35</v>
      </c>
      <c r="D30" s="18">
        <v>1220000</v>
      </c>
      <c r="E30" s="18">
        <v>496035.05</v>
      </c>
      <c r="F30" s="18">
        <f t="shared" si="7"/>
        <v>1716035.05</v>
      </c>
      <c r="G30" s="18">
        <v>971971.54</v>
      </c>
      <c r="H30" s="18">
        <v>971971.54</v>
      </c>
      <c r="I30" s="19">
        <f t="shared" si="8"/>
        <v>744063.51</v>
      </c>
      <c r="L30" s="20"/>
    </row>
    <row r="31" spans="2:12" ht="15" x14ac:dyDescent="0.25">
      <c r="B31" s="15"/>
      <c r="C31" s="16" t="s">
        <v>36</v>
      </c>
      <c r="D31" s="18">
        <v>2515070</v>
      </c>
      <c r="E31" s="18">
        <v>2739335.48</v>
      </c>
      <c r="F31" s="18">
        <f t="shared" si="7"/>
        <v>5254405.4800000004</v>
      </c>
      <c r="G31" s="18">
        <v>830984.97</v>
      </c>
      <c r="H31" s="18">
        <v>830984.97</v>
      </c>
      <c r="I31" s="19">
        <f t="shared" si="8"/>
        <v>4423420.5100000007</v>
      </c>
      <c r="L31" s="20"/>
    </row>
    <row r="32" spans="2:12" ht="15" x14ac:dyDescent="0.25">
      <c r="B32" s="15"/>
      <c r="C32" s="16" t="s">
        <v>37</v>
      </c>
      <c r="D32" s="18">
        <v>1490000</v>
      </c>
      <c r="E32" s="18">
        <v>505379.39</v>
      </c>
      <c r="F32" s="18">
        <f t="shared" si="7"/>
        <v>1995379.3900000001</v>
      </c>
      <c r="G32" s="18">
        <v>846158.23</v>
      </c>
      <c r="H32" s="18">
        <v>846158.23</v>
      </c>
      <c r="I32" s="19">
        <f t="shared" si="8"/>
        <v>1149221.1600000001</v>
      </c>
      <c r="L32" s="20"/>
    </row>
    <row r="33" spans="2:12" ht="15" x14ac:dyDescent="0.25">
      <c r="B33" s="15"/>
      <c r="C33" s="16" t="s">
        <v>38</v>
      </c>
      <c r="D33" s="18">
        <v>6527053.0999999996</v>
      </c>
      <c r="E33" s="18">
        <v>3639465.56</v>
      </c>
      <c r="F33" s="18">
        <f t="shared" si="7"/>
        <v>10166518.66</v>
      </c>
      <c r="G33" s="18">
        <v>2852014.38</v>
      </c>
      <c r="H33" s="18">
        <v>2852014.38</v>
      </c>
      <c r="I33" s="19">
        <f t="shared" si="8"/>
        <v>7314504.2800000003</v>
      </c>
      <c r="L33" s="20"/>
    </row>
    <row r="34" spans="2:12" ht="15" x14ac:dyDescent="0.25">
      <c r="B34" s="15"/>
      <c r="C34" s="16" t="s">
        <v>39</v>
      </c>
      <c r="D34" s="18">
        <v>280000</v>
      </c>
      <c r="E34" s="18">
        <v>205000</v>
      </c>
      <c r="F34" s="18">
        <f t="shared" si="7"/>
        <v>485000</v>
      </c>
      <c r="G34" s="18">
        <v>78650.399999999994</v>
      </c>
      <c r="H34" s="18">
        <v>78650.399999999994</v>
      </c>
      <c r="I34" s="19">
        <f t="shared" si="8"/>
        <v>406349.6</v>
      </c>
      <c r="L34" s="20"/>
    </row>
    <row r="35" spans="2:12" ht="15" x14ac:dyDescent="0.25">
      <c r="B35" s="15"/>
      <c r="C35" s="16" t="s">
        <v>40</v>
      </c>
      <c r="D35" s="18">
        <v>820581.66</v>
      </c>
      <c r="E35" s="18">
        <v>834000</v>
      </c>
      <c r="F35" s="18">
        <f t="shared" si="7"/>
        <v>1654581.6600000001</v>
      </c>
      <c r="G35" s="18">
        <v>175057.27</v>
      </c>
      <c r="H35" s="18">
        <v>175057.27</v>
      </c>
      <c r="I35" s="19">
        <f t="shared" si="8"/>
        <v>1479524.3900000001</v>
      </c>
      <c r="L35" s="20"/>
    </row>
    <row r="36" spans="2:12" ht="15" x14ac:dyDescent="0.25">
      <c r="B36" s="15"/>
      <c r="C36" s="16" t="s">
        <v>41</v>
      </c>
      <c r="D36" s="18">
        <v>2326400</v>
      </c>
      <c r="E36" s="18">
        <v>312517.96999999997</v>
      </c>
      <c r="F36" s="18">
        <f t="shared" si="7"/>
        <v>2638917.9699999997</v>
      </c>
      <c r="G36" s="18">
        <v>1170221.3899999999</v>
      </c>
      <c r="H36" s="18">
        <v>1170221.3899999999</v>
      </c>
      <c r="I36" s="19">
        <f t="shared" si="8"/>
        <v>1468696.5799999998</v>
      </c>
      <c r="L36" s="20"/>
    </row>
    <row r="37" spans="2:12" ht="15" x14ac:dyDescent="0.25">
      <c r="B37" s="15"/>
      <c r="C37" s="16" t="s">
        <v>42</v>
      </c>
      <c r="D37" s="18">
        <v>615219.82999999996</v>
      </c>
      <c r="E37" s="18">
        <v>370449.06</v>
      </c>
      <c r="F37" s="18">
        <f t="shared" si="7"/>
        <v>985668.8899999999</v>
      </c>
      <c r="G37" s="18">
        <v>476669.95</v>
      </c>
      <c r="H37" s="18">
        <v>476669.95</v>
      </c>
      <c r="I37" s="19">
        <f t="shared" si="8"/>
        <v>508998.93999999989</v>
      </c>
      <c r="L37" s="20"/>
    </row>
    <row r="38" spans="2:12" ht="15" x14ac:dyDescent="0.25">
      <c r="B38" s="10" t="s">
        <v>43</v>
      </c>
      <c r="C38" s="11"/>
      <c r="D38" s="21">
        <f>SUM(D39:D39)</f>
        <v>1900000</v>
      </c>
      <c r="E38" s="22">
        <f t="shared" ref="E38:I38" si="9">SUM(E39:E39)</f>
        <v>873081.35</v>
      </c>
      <c r="F38" s="21">
        <f t="shared" si="9"/>
        <v>2773081.35</v>
      </c>
      <c r="G38" s="22">
        <f t="shared" si="9"/>
        <v>676681.7</v>
      </c>
      <c r="H38" s="23">
        <f t="shared" si="9"/>
        <v>676681.7</v>
      </c>
      <c r="I38" s="22">
        <f t="shared" si="9"/>
        <v>2096399.6500000001</v>
      </c>
      <c r="J38" s="24"/>
      <c r="K38" s="25"/>
      <c r="L38" s="20"/>
    </row>
    <row r="39" spans="2:12" ht="15" x14ac:dyDescent="0.25">
      <c r="B39" s="15"/>
      <c r="C39" s="26" t="s">
        <v>44</v>
      </c>
      <c r="D39" s="17">
        <v>1900000</v>
      </c>
      <c r="E39" s="17">
        <v>873081.35</v>
      </c>
      <c r="F39" s="18">
        <f t="shared" si="7"/>
        <v>2773081.35</v>
      </c>
      <c r="G39" s="17">
        <v>676681.7</v>
      </c>
      <c r="H39" s="17">
        <v>676681.7</v>
      </c>
      <c r="I39" s="19">
        <f t="shared" ref="I39:I49" si="10">+F39-G39</f>
        <v>2096399.6500000001</v>
      </c>
      <c r="L39" s="20"/>
    </row>
    <row r="40" spans="2:12" ht="15" x14ac:dyDescent="0.25">
      <c r="B40" s="10" t="s">
        <v>45</v>
      </c>
      <c r="C40" s="11"/>
      <c r="D40" s="21">
        <f>SUM(D41:D49)</f>
        <v>1750000</v>
      </c>
      <c r="E40" s="21">
        <f>SUM(E41:E49)</f>
        <v>2990829.13</v>
      </c>
      <c r="F40" s="21">
        <f>+D40+E40</f>
        <v>4740829.13</v>
      </c>
      <c r="G40" s="22">
        <f>SUM(G41:G49)</f>
        <v>2607713.3499999996</v>
      </c>
      <c r="H40" s="23">
        <f>SUM(H41:H49)</f>
        <v>2607713.3499999996</v>
      </c>
      <c r="I40" s="22">
        <f>+F40-G40</f>
        <v>2133115.7800000003</v>
      </c>
      <c r="L40" s="20"/>
    </row>
    <row r="41" spans="2:12" ht="15" x14ac:dyDescent="0.25">
      <c r="B41" s="15"/>
      <c r="C41" s="16" t="s">
        <v>46</v>
      </c>
      <c r="D41" s="17">
        <v>1100000</v>
      </c>
      <c r="E41" s="17">
        <v>1947669.16</v>
      </c>
      <c r="F41" s="18">
        <f t="shared" si="7"/>
        <v>3047669.16</v>
      </c>
      <c r="G41" s="17">
        <v>1679542.46</v>
      </c>
      <c r="H41" s="17">
        <v>1679542.46</v>
      </c>
      <c r="I41" s="19">
        <f t="shared" si="10"/>
        <v>1368126.7000000002</v>
      </c>
      <c r="L41" s="20"/>
    </row>
    <row r="42" spans="2:12" ht="15" x14ac:dyDescent="0.25">
      <c r="B42" s="15"/>
      <c r="C42" s="16" t="s">
        <v>47</v>
      </c>
      <c r="D42" s="17">
        <v>500000</v>
      </c>
      <c r="E42" s="17">
        <v>12500</v>
      </c>
      <c r="F42" s="18">
        <f t="shared" si="7"/>
        <v>512500</v>
      </c>
      <c r="G42" s="17">
        <v>0</v>
      </c>
      <c r="H42" s="17">
        <v>0</v>
      </c>
      <c r="I42" s="19">
        <f t="shared" si="10"/>
        <v>512500</v>
      </c>
      <c r="L42" s="20"/>
    </row>
    <row r="43" spans="2:12" ht="15" x14ac:dyDescent="0.25">
      <c r="B43" s="15"/>
      <c r="C43" s="16" t="s">
        <v>48</v>
      </c>
      <c r="D43" s="17">
        <v>150000</v>
      </c>
      <c r="E43" s="17">
        <v>334151.69</v>
      </c>
      <c r="F43" s="18">
        <f t="shared" si="7"/>
        <v>484151.69</v>
      </c>
      <c r="G43" s="17">
        <v>231662.61</v>
      </c>
      <c r="H43" s="17">
        <v>231662.61</v>
      </c>
      <c r="I43" s="19">
        <f t="shared" si="10"/>
        <v>252489.08000000002</v>
      </c>
      <c r="L43" s="20"/>
    </row>
    <row r="44" spans="2:12" ht="15" x14ac:dyDescent="0.25">
      <c r="B44" s="15"/>
      <c r="C44" s="16" t="s">
        <v>49</v>
      </c>
      <c r="D44" s="17">
        <v>0</v>
      </c>
      <c r="E44" s="17">
        <v>353400</v>
      </c>
      <c r="F44" s="18">
        <f t="shared" si="7"/>
        <v>353400</v>
      </c>
      <c r="G44" s="17">
        <v>353400</v>
      </c>
      <c r="H44" s="17">
        <v>353400</v>
      </c>
      <c r="I44" s="19">
        <f t="shared" si="10"/>
        <v>0</v>
      </c>
      <c r="L44" s="20"/>
    </row>
    <row r="45" spans="2:12" ht="15" x14ac:dyDescent="0.25">
      <c r="B45" s="15"/>
      <c r="C45" s="16" t="s">
        <v>50</v>
      </c>
      <c r="D45" s="17">
        <v>0</v>
      </c>
      <c r="E45" s="17">
        <v>0</v>
      </c>
      <c r="F45" s="18">
        <f t="shared" si="7"/>
        <v>0</v>
      </c>
      <c r="G45" s="17">
        <v>0</v>
      </c>
      <c r="H45" s="17">
        <v>0</v>
      </c>
      <c r="I45" s="19">
        <f t="shared" si="10"/>
        <v>0</v>
      </c>
      <c r="L45" s="20"/>
    </row>
    <row r="46" spans="2:12" ht="15" x14ac:dyDescent="0.25">
      <c r="B46" s="15"/>
      <c r="C46" s="16" t="s">
        <v>51</v>
      </c>
      <c r="D46" s="17">
        <v>0</v>
      </c>
      <c r="E46" s="17">
        <v>343108.28</v>
      </c>
      <c r="F46" s="18">
        <f t="shared" si="7"/>
        <v>343108.28</v>
      </c>
      <c r="G46" s="17">
        <v>343108.28</v>
      </c>
      <c r="H46" s="17">
        <v>343108.28</v>
      </c>
      <c r="I46" s="19">
        <f t="shared" si="10"/>
        <v>0</v>
      </c>
      <c r="L46" s="20"/>
    </row>
    <row r="47" spans="2:12" ht="15" x14ac:dyDescent="0.25">
      <c r="B47" s="15"/>
      <c r="C47" s="16" t="s">
        <v>52</v>
      </c>
      <c r="D47" s="27">
        <v>0</v>
      </c>
      <c r="E47" s="27">
        <v>0</v>
      </c>
      <c r="F47" s="18">
        <f t="shared" si="7"/>
        <v>0</v>
      </c>
      <c r="G47" s="27">
        <v>0</v>
      </c>
      <c r="H47" s="28">
        <v>0</v>
      </c>
      <c r="I47" s="19">
        <f t="shared" si="10"/>
        <v>0</v>
      </c>
      <c r="L47" s="20"/>
    </row>
    <row r="48" spans="2:12" ht="15" x14ac:dyDescent="0.25">
      <c r="B48" s="15"/>
      <c r="C48" s="16" t="s">
        <v>53</v>
      </c>
      <c r="D48" s="27">
        <v>0</v>
      </c>
      <c r="E48" s="27">
        <v>0</v>
      </c>
      <c r="F48" s="18">
        <f t="shared" si="7"/>
        <v>0</v>
      </c>
      <c r="G48" s="27">
        <v>0</v>
      </c>
      <c r="H48" s="28">
        <v>0</v>
      </c>
      <c r="I48" s="19">
        <f t="shared" si="10"/>
        <v>0</v>
      </c>
      <c r="L48" s="20"/>
    </row>
    <row r="49" spans="1:12" ht="15" x14ac:dyDescent="0.25">
      <c r="B49" s="15"/>
      <c r="C49" s="16" t="s">
        <v>54</v>
      </c>
      <c r="D49" s="27">
        <v>0</v>
      </c>
      <c r="E49" s="27">
        <v>0</v>
      </c>
      <c r="F49" s="18">
        <f t="shared" si="7"/>
        <v>0</v>
      </c>
      <c r="G49" s="27">
        <v>0</v>
      </c>
      <c r="H49" s="28">
        <v>0</v>
      </c>
      <c r="I49" s="19">
        <f t="shared" si="10"/>
        <v>0</v>
      </c>
      <c r="L49" s="20"/>
    </row>
    <row r="50" spans="1:12" ht="15" x14ac:dyDescent="0.25">
      <c r="B50" s="10" t="s">
        <v>55</v>
      </c>
      <c r="C50" s="11"/>
      <c r="D50" s="29">
        <f>+D51</f>
        <v>0</v>
      </c>
      <c r="E50" s="30">
        <f t="shared" ref="E50:I50" si="11">+E51</f>
        <v>26107034.23</v>
      </c>
      <c r="F50" s="29">
        <f t="shared" si="11"/>
        <v>26107034.23</v>
      </c>
      <c r="G50" s="30">
        <f t="shared" si="11"/>
        <v>23514470.399999999</v>
      </c>
      <c r="H50" s="31">
        <f t="shared" si="11"/>
        <v>23514470.399999999</v>
      </c>
      <c r="I50" s="30">
        <f t="shared" si="11"/>
        <v>2592563.8300000019</v>
      </c>
      <c r="L50" s="20"/>
    </row>
    <row r="51" spans="1:12" ht="12.75" customHeight="1" x14ac:dyDescent="0.25">
      <c r="B51" s="15"/>
      <c r="C51" s="16" t="s">
        <v>56</v>
      </c>
      <c r="D51" s="18">
        <v>0</v>
      </c>
      <c r="E51" s="17">
        <v>26107034.23</v>
      </c>
      <c r="F51" s="18">
        <f>+D51+E51</f>
        <v>26107034.23</v>
      </c>
      <c r="G51" s="17">
        <v>23514470.399999999</v>
      </c>
      <c r="H51" s="17">
        <v>23514470.399999999</v>
      </c>
      <c r="I51" s="19">
        <f>+F51-G51</f>
        <v>2592563.8300000019</v>
      </c>
      <c r="L51" s="20"/>
    </row>
    <row r="52" spans="1:12" ht="15" x14ac:dyDescent="0.25">
      <c r="B52" s="10" t="s">
        <v>57</v>
      </c>
      <c r="C52" s="11"/>
      <c r="D52" s="29">
        <f>+D53</f>
        <v>0</v>
      </c>
      <c r="E52" s="30">
        <f t="shared" ref="E52:I52" si="12">+E53</f>
        <v>0</v>
      </c>
      <c r="F52" s="29">
        <f t="shared" si="12"/>
        <v>0</v>
      </c>
      <c r="G52" s="30">
        <f t="shared" si="12"/>
        <v>0</v>
      </c>
      <c r="H52" s="31">
        <f t="shared" si="12"/>
        <v>0</v>
      </c>
      <c r="I52" s="30">
        <f t="shared" si="12"/>
        <v>0</v>
      </c>
      <c r="L52" s="20"/>
    </row>
    <row r="53" spans="1:12" ht="15" x14ac:dyDescent="0.25">
      <c r="B53" s="15"/>
      <c r="C53" s="16" t="s">
        <v>58</v>
      </c>
      <c r="D53" s="18">
        <v>0</v>
      </c>
      <c r="E53" s="17">
        <v>0</v>
      </c>
      <c r="F53" s="18">
        <f>+D53+E53</f>
        <v>0</v>
      </c>
      <c r="G53" s="19">
        <v>0</v>
      </c>
      <c r="H53" s="32">
        <v>0</v>
      </c>
      <c r="I53" s="19">
        <f>+F53-G53</f>
        <v>0</v>
      </c>
    </row>
    <row r="54" spans="1:12" s="39" customFormat="1" x14ac:dyDescent="0.2">
      <c r="A54" s="33"/>
      <c r="B54" s="34"/>
      <c r="C54" s="35" t="s">
        <v>59</v>
      </c>
      <c r="D54" s="36">
        <f t="shared" ref="D54:I54" si="13">+D10+D18+D28+D38+D40+D52+D50</f>
        <v>81936992.919999987</v>
      </c>
      <c r="E54" s="37">
        <f t="shared" si="13"/>
        <v>69125273.850000009</v>
      </c>
      <c r="F54" s="36">
        <f t="shared" si="13"/>
        <v>151062266.76999998</v>
      </c>
      <c r="G54" s="37">
        <f t="shared" si="13"/>
        <v>82951574.420000002</v>
      </c>
      <c r="H54" s="38">
        <f t="shared" si="13"/>
        <v>82951574.420000002</v>
      </c>
      <c r="I54" s="37">
        <f t="shared" si="13"/>
        <v>68110692.349999994</v>
      </c>
      <c r="J54" s="33"/>
    </row>
    <row r="56" spans="1:12" ht="15" x14ac:dyDescent="0.25">
      <c r="B56" s="2" t="s">
        <v>60</v>
      </c>
      <c r="F56" s="40"/>
      <c r="G56" s="40"/>
      <c r="H56" s="40"/>
      <c r="I56" s="40"/>
    </row>
    <row r="57" spans="1:12" ht="15" x14ac:dyDescent="0.25">
      <c r="B57" s="2"/>
      <c r="F57" s="40"/>
      <c r="G57" s="40"/>
      <c r="H57" s="40"/>
      <c r="I57" s="40"/>
    </row>
    <row r="58" spans="1:12" ht="15" x14ac:dyDescent="0.25">
      <c r="D58" s="41"/>
      <c r="E58" s="41"/>
      <c r="F58" s="41"/>
      <c r="G58" s="41"/>
      <c r="H58" s="41"/>
      <c r="I58" s="41"/>
    </row>
    <row r="59" spans="1:12" ht="15" x14ac:dyDescent="0.25">
      <c r="C59" s="42"/>
      <c r="F59" s="25"/>
      <c r="G59" s="42"/>
      <c r="H59" s="42"/>
      <c r="I59" s="42"/>
    </row>
    <row r="60" spans="1:12" ht="15" x14ac:dyDescent="0.25">
      <c r="C60" s="43" t="s">
        <v>61</v>
      </c>
      <c r="F60" s="44" t="s">
        <v>62</v>
      </c>
      <c r="G60" s="44"/>
      <c r="H60" s="44"/>
      <c r="I60" s="44"/>
    </row>
    <row r="61" spans="1:12" ht="15" x14ac:dyDescent="0.25">
      <c r="C61" s="43" t="s">
        <v>63</v>
      </c>
      <c r="E61" s="41"/>
      <c r="F61" s="45" t="s">
        <v>64</v>
      </c>
      <c r="G61" s="45"/>
      <c r="H61" s="45"/>
      <c r="I61" s="45"/>
    </row>
    <row r="62" spans="1:12" ht="15" x14ac:dyDescent="0.25">
      <c r="C62" s="43"/>
      <c r="E62" s="41"/>
      <c r="F62" s="43"/>
      <c r="G62" s="43"/>
      <c r="H62" s="43"/>
      <c r="I62" s="43"/>
    </row>
    <row r="63" spans="1:12" ht="15" x14ac:dyDescent="0.25">
      <c r="C63" s="43"/>
      <c r="E63" s="41"/>
      <c r="F63" s="43"/>
      <c r="G63" s="43"/>
      <c r="H63" s="43"/>
      <c r="I63" s="43"/>
    </row>
    <row r="64" spans="1:12" ht="15" x14ac:dyDescent="0.25">
      <c r="C64" s="43"/>
      <c r="D64" s="41"/>
      <c r="E64" s="41"/>
      <c r="F64" s="41"/>
      <c r="G64" s="41"/>
      <c r="H64" s="41"/>
      <c r="I64" s="41"/>
    </row>
    <row r="65" spans="3:11" ht="15" x14ac:dyDescent="0.25">
      <c r="C65" s="43"/>
      <c r="E65" s="41"/>
      <c r="F65" s="43"/>
      <c r="G65" s="43"/>
      <c r="H65" s="43"/>
      <c r="I65" s="43"/>
    </row>
    <row r="66" spans="3:11" ht="15" x14ac:dyDescent="0.25">
      <c r="D66" s="46"/>
      <c r="E66" s="46"/>
      <c r="F66" s="46"/>
      <c r="G66" s="46"/>
      <c r="H66" s="46"/>
      <c r="I66" s="46"/>
    </row>
    <row r="68" spans="3:11" ht="15" x14ac:dyDescent="0.25">
      <c r="K68" s="47"/>
    </row>
    <row r="70" spans="3:11" ht="15" x14ac:dyDescent="0.25">
      <c r="K70" s="47"/>
    </row>
  </sheetData>
  <mergeCells count="15">
    <mergeCell ref="B52:C52"/>
    <mergeCell ref="F60:I60"/>
    <mergeCell ref="F61:I61"/>
    <mergeCell ref="B10:C10"/>
    <mergeCell ref="B18:C18"/>
    <mergeCell ref="B28:C28"/>
    <mergeCell ref="B38:C38"/>
    <mergeCell ref="B40:C40"/>
    <mergeCell ref="B50:C50"/>
    <mergeCell ref="B1:I1"/>
    <mergeCell ref="B2:I2"/>
    <mergeCell ref="B3:I3"/>
    <mergeCell ref="B7:C9"/>
    <mergeCell ref="D7:H7"/>
    <mergeCell ref="I7:I8"/>
  </mergeCells>
  <pageMargins left="0.70866141732283472" right="0.70866141732283472" top="0.43307086614173229" bottom="0.74803149606299213" header="0.31496062992125984" footer="0.31496062992125984"/>
  <pageSetup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2020-07-21T05:21:48Z</dcterms:created>
  <dcterms:modified xsi:type="dcterms:W3CDTF">2020-07-21T05:22:32Z</dcterms:modified>
</cp:coreProperties>
</file>