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4to trim 2020\4-INFORMACION-CONTABLE\05-EFE\"/>
    </mc:Choice>
  </mc:AlternateContent>
  <bookViews>
    <workbookView xWindow="0" yWindow="0" windowWidth="28800" windowHeight="12435"/>
  </bookViews>
  <sheets>
    <sheet name="EFE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P34" i="1"/>
  <c r="P33" i="1" s="1"/>
  <c r="O34" i="1"/>
  <c r="O33" i="1" s="1"/>
  <c r="H34" i="1"/>
  <c r="P28" i="1"/>
  <c r="P27" i="1" s="1"/>
  <c r="O28" i="1"/>
  <c r="O27" i="1"/>
  <c r="O39" i="1" s="1"/>
  <c r="H26" i="1"/>
  <c r="G26" i="1"/>
  <c r="P19" i="1"/>
  <c r="O19" i="1"/>
  <c r="P14" i="1"/>
  <c r="P22" i="1" s="1"/>
  <c r="O14" i="1"/>
  <c r="O22" i="1" s="1"/>
  <c r="H14" i="1"/>
  <c r="H47" i="1" s="1"/>
  <c r="G14" i="1"/>
  <c r="O42" i="1" l="1"/>
  <c r="O47" i="1" s="1"/>
  <c r="P39" i="1"/>
  <c r="P42" i="1" s="1"/>
  <c r="P47" i="1" s="1"/>
</calcChain>
</file>

<file path=xl/sharedStrings.xml><?xml version="1.0" encoding="utf-8"?>
<sst xmlns="http://schemas.openxmlformats.org/spreadsheetml/2006/main" count="66" uniqueCount="57">
  <si>
    <t>ESTADOS DE FLUJOS DE EFECTIVO</t>
  </si>
  <si>
    <t>Al 31 de Diciembre de 2020</t>
  </si>
  <si>
    <t>(Pesos)</t>
  </si>
  <si>
    <t>Ente Público:</t>
  </si>
  <si>
    <t>UNIVERSIDAD POLITÉCNICA DE GUANAJUATO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</si>
  <si>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</si>
  <si>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</si>
  <si>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</si>
  <si>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</si>
  <si>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</si>
  <si>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</si>
  <si>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</si>
  <si>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</si>
  <si>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</si>
  <si>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</si>
  <si>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</si>
  <si>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 xml:space="preserve">Productos </t>
  </si>
  <si>
    <t>Aplicación</t>
  </si>
  <si>
    <t xml:space="preserve">Aprovechamientos </t>
  </si>
  <si>
    <t>Ingresos por Venta de Bienes y Prestación de Servicios</t>
  </si>
  <si>
    <t>Participaciones y Aportaciones, Convenios, Incentivos derivados de la Colaboración Fiscal y Fondos Distintos de Aportaciones</t>
  </si>
  <si>
    <t>Flujos Netos de Efectivo por Actividades de Inversión</t>
  </si>
  <si>
    <t>Transferencias, Asignaciones y Subsidios y Subvenciones, Pensiones y Jubilaciones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</si>
  <si>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</si>
  <si>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</si>
  <si>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</si>
  <si>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</si>
  <si>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</si>
  <si>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</si>
  <si>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</si>
  <si>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</si>
  <si>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</si>
  <si>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</si>
  <si>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</si>
  <si>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</si>
  <si>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</si>
  <si>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</si>
  <si>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</si>
  <si>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</si>
  <si>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</si>
  <si>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</si>
  <si>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</si>
  <si>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</si>
  <si>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</si>
  <si>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</si>
  <si>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</si>
  <si>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</si>
  <si>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</si>
  <si>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</si>
  <si>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</si>
  <si>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</si>
  <si>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</si>
  <si>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</si>
  <si>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MTRO. HUGO GARCIA VARGAS</t>
  </si>
  <si>
    <t>ING. JOSÉ DE JESÚS ROMO GUTIÉRREZ</t>
  </si>
  <si>
    <t xml:space="preserve">                                  ENCARGADO DE DESPACHO DE RECTORIA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</si>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</sst>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0" fontId="3" fillId="0" borderId="0"/>
  </cellStyleXfs>
  <cellXfs count="72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3" fontId="3" fillId="0" borderId="0" xfId="4" applyNumberFormat="1" applyFont="1" applyBorder="1" applyAlignment="1" applyProtection="1">
      <alignment vertical="top" wrapText="1"/>
      <protection locked="0"/>
    </xf>
    <xf numFmtId="4" fontId="3" fillId="3" borderId="0" xfId="2" applyNumberFormat="1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3" fillId="3" borderId="0" xfId="0" applyFont="1" applyFill="1" applyBorder="1" applyAlignment="1">
      <alignment vertical="top"/>
    </xf>
    <xf numFmtId="0" fontId="6" fillId="3" borderId="0" xfId="0" applyFont="1" applyFill="1" applyAlignment="1">
      <alignment horizontal="center"/>
    </xf>
    <xf numFmtId="0" fontId="3" fillId="3" borderId="0" xfId="0" applyFont="1" applyFill="1" applyBorder="1" applyAlignment="1" applyProtection="1">
      <alignment horizontal="center"/>
      <protection locked="0"/>
    </xf>
    <xf numFmtId="43" fontId="3" fillId="3" borderId="0" xfId="1" applyFont="1" applyFill="1" applyBorder="1"/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vertical="top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3" fillId="3" borderId="0" xfId="0" applyFont="1" applyFill="1" applyBorder="1" applyAlignment="1">
      <alignment horizontal="center" vertical="top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/>
    <xf numFmtId="43" fontId="3" fillId="3" borderId="0" xfId="1" applyFont="1" applyFill="1" applyBorder="1" applyAlignment="1">
      <alignment horizontal="center"/>
    </xf>
  </cellXfs>
  <cellStyles count="5">
    <cellStyle name="=C:\WINNT\SYSTEM32\COMMAND.COM" xfId="3"/>
    <cellStyle name="Millares" xfId="1" builtinId="3"/>
    <cellStyle name="Normal" xfId="0" builtinId="0"/>
    <cellStyle name="Normal 2" xfId="2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1214439</xdr:colOff>
      <xdr:row>51</xdr:row>
      <xdr:rowOff>571500</xdr:rowOff>
    </xdr:from>
    <xdr:to>
      <xdr:col>5</xdr:col>
      <xdr:colOff>714375</xdr:colOff>
      <xdr:row>51</xdr:row>
      <xdr:rowOff>571502</xdr:rowOff>
    </xdr:to>
    <xdr:cxnSp macro="">
      <xdr:nvCxnSpPr>
        <xdr:cNvPr id="2" name="Conector recto 1"/>
        <xdr:cNvCxnSpPr/>
      </xdr:nvCxnSpPr>
      <xdr:spPr>
        <a:xfrm flipV="1">
          <a:off x="1795464" y="10306050"/>
          <a:ext cx="2519361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440532</xdr:colOff>
      <xdr:row>51</xdr:row>
      <xdr:rowOff>571500</xdr:rowOff>
    </xdr:from>
    <xdr:to>
      <xdr:col>17</xdr:col>
      <xdr:colOff>107156</xdr:colOff>
      <xdr:row>51</xdr:row>
      <xdr:rowOff>571502</xdr:rowOff>
    </xdr:to>
    <xdr:cxnSp macro="">
      <xdr:nvCxnSpPr>
        <xdr:cNvPr id="3" name="Conector recto 2"/>
        <xdr:cNvCxnSpPr/>
      </xdr:nvCxnSpPr>
      <xdr:spPr>
        <a:xfrm flipV="1">
          <a:off x="11194257" y="10306050"/>
          <a:ext cx="3533774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UERREROS/Desktop/UPG%202020/ESTADOS%20FINANCIEROS/4to%20trim%202020/Formatos%20Fros%20y%20Pptales%204to%20trim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GA"/>
      <sheetName val="EAI"/>
      <sheetName val="CAdmitiva"/>
      <sheetName val="COG"/>
      <sheetName val="CTG "/>
      <sheetName val="CFG"/>
      <sheetName val="EN"/>
      <sheetName val="ID"/>
      <sheetName val="CProg"/>
      <sheetName val="PyPI"/>
      <sheetName val="IR"/>
      <sheetName val="flujo de fondos"/>
      <sheetName val="IPF"/>
      <sheetName val="PT_ESF_ECSF"/>
      <sheetName val="RelBMue"/>
      <sheetName val="RelBInm"/>
      <sheetName val="Ayudas"/>
      <sheetName val="Rel Cta Banc"/>
      <sheetName val="Gto Federalizado"/>
      <sheetName val="Esq Bur"/>
      <sheetName val="Inf adic disp otras leyes"/>
    </sheetNames>
    <sheetDataSet>
      <sheetData sheetId="0">
        <row r="20">
          <cell r="J20">
            <v>3946711.04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54"/>
  <sheetViews>
    <sheetView showGridLines="0" tabSelected="1" showWhiteSpace="0" zoomScale="80" zoomScaleNormal="80" workbookViewId="0">
      <selection activeCell="M45" sqref="M45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2020</v>
      </c>
      <c r="H9" s="23">
        <v>2019</v>
      </c>
      <c r="I9" s="24"/>
      <c r="J9" s="21" t="s">
        <v>5</v>
      </c>
      <c r="K9" s="21"/>
      <c r="L9" s="21"/>
      <c r="M9" s="21"/>
      <c r="N9" s="22"/>
      <c r="O9" s="23">
        <v>2020</v>
      </c>
      <c r="P9" s="23">
        <v>2019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P10" s="4">
        <v>2016</v>
      </c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SUM(G15:G24)</f>
        <v>149022925.53</v>
      </c>
      <c r="H14" s="35">
        <f>SUM(H15:H24)</f>
        <v>152959161.12</v>
      </c>
      <c r="I14" s="31"/>
      <c r="J14" s="31"/>
      <c r="K14" s="33" t="s">
        <v>8</v>
      </c>
      <c r="L14" s="33"/>
      <c r="M14" s="33"/>
      <c r="N14" s="33"/>
      <c r="O14" s="35">
        <f>SUM(O15:O17)</f>
        <v>1750000</v>
      </c>
      <c r="P14" s="35">
        <f>SUM(P15:P17)</f>
        <v>42201938.759999998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7">
        <v>0</v>
      </c>
      <c r="P15" s="37">
        <v>0</v>
      </c>
      <c r="Q15" s="29"/>
    </row>
    <row r="16" spans="1:17" ht="15" customHeight="1" x14ac:dyDescent="0.2">
      <c r="A16" s="30"/>
      <c r="B16" s="31"/>
      <c r="C16" s="32"/>
      <c r="D16" s="36" t="s">
        <v>11</v>
      </c>
      <c r="E16" s="36"/>
      <c r="F16" s="36"/>
      <c r="G16" s="37"/>
      <c r="H16" s="37"/>
      <c r="I16" s="31"/>
      <c r="J16" s="31"/>
      <c r="K16" s="4"/>
      <c r="L16" s="38" t="s">
        <v>12</v>
      </c>
      <c r="M16" s="38"/>
      <c r="N16" s="38"/>
      <c r="O16" s="37">
        <v>0</v>
      </c>
      <c r="P16" s="37">
        <v>0</v>
      </c>
      <c r="Q16" s="29"/>
    </row>
    <row r="17" spans="1:17" ht="15" customHeight="1" x14ac:dyDescent="0.2">
      <c r="A17" s="30"/>
      <c r="B17" s="31"/>
      <c r="C17" s="39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7">
        <v>1750000</v>
      </c>
      <c r="P17" s="37">
        <v>42201938.759999998</v>
      </c>
      <c r="Q17" s="29"/>
    </row>
    <row r="18" spans="1:17" ht="15" customHeight="1" x14ac:dyDescent="0.2">
      <c r="A18" s="30"/>
      <c r="B18" s="31"/>
      <c r="C18" s="39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39"/>
      <c r="D19" s="36" t="s">
        <v>16</v>
      </c>
      <c r="E19" s="36"/>
      <c r="F19" s="36"/>
      <c r="G19" s="37">
        <v>0</v>
      </c>
      <c r="H19" s="37">
        <v>0</v>
      </c>
      <c r="I19" s="31"/>
      <c r="J19" s="31"/>
      <c r="K19" s="40" t="s">
        <v>17</v>
      </c>
      <c r="L19" s="40"/>
      <c r="M19" s="40"/>
      <c r="N19" s="40"/>
      <c r="O19" s="35">
        <f>SUM(O20:O21)</f>
        <v>28129694.010000002</v>
      </c>
      <c r="P19" s="35">
        <f>SUM(P20:P21)</f>
        <v>9016209.3900000006</v>
      </c>
      <c r="Q19" s="29"/>
    </row>
    <row r="20" spans="1:17" ht="15" customHeight="1" x14ac:dyDescent="0.2">
      <c r="A20" s="30"/>
      <c r="B20" s="31"/>
      <c r="C20" s="39"/>
      <c r="D20" s="36" t="s">
        <v>18</v>
      </c>
      <c r="E20" s="36"/>
      <c r="F20" s="36"/>
      <c r="G20" s="37">
        <v>0</v>
      </c>
      <c r="H20" s="37">
        <v>0</v>
      </c>
      <c r="I20" s="31"/>
      <c r="J20" s="31"/>
      <c r="K20" s="28"/>
      <c r="L20" s="39" t="s">
        <v>10</v>
      </c>
      <c r="M20" s="39"/>
      <c r="N20" s="39"/>
      <c r="O20" s="37">
        <v>26107034.23</v>
      </c>
      <c r="P20" s="37">
        <v>620736.22</v>
      </c>
      <c r="Q20" s="29"/>
    </row>
    <row r="21" spans="1:17" ht="15" customHeight="1" x14ac:dyDescent="0.2">
      <c r="A21" s="30"/>
      <c r="B21" s="31"/>
      <c r="C21" s="39"/>
      <c r="D21" s="36" t="s">
        <v>19</v>
      </c>
      <c r="E21" s="36"/>
      <c r="F21" s="36"/>
      <c r="G21" s="37">
        <v>5149391.75</v>
      </c>
      <c r="H21" s="37">
        <v>7986303.6399999997</v>
      </c>
      <c r="I21" s="31"/>
      <c r="J21" s="31"/>
      <c r="K21" s="28"/>
      <c r="L21" s="38" t="s">
        <v>12</v>
      </c>
      <c r="M21" s="38"/>
      <c r="N21" s="38"/>
      <c r="O21" s="37">
        <v>2022659.78</v>
      </c>
      <c r="P21" s="37">
        <v>8395473.1699999999</v>
      </c>
      <c r="Q21" s="29"/>
    </row>
    <row r="22" spans="1:17" ht="26.25" customHeight="1" x14ac:dyDescent="0.2">
      <c r="A22" s="30"/>
      <c r="B22" s="31"/>
      <c r="C22" s="39"/>
      <c r="D22" s="36" t="s">
        <v>20</v>
      </c>
      <c r="E22" s="36"/>
      <c r="F22" s="36"/>
      <c r="G22" s="37">
        <v>36670050.109999999</v>
      </c>
      <c r="H22" s="37">
        <v>51075354.740000002</v>
      </c>
      <c r="I22" s="31"/>
      <c r="J22" s="31"/>
      <c r="K22" s="33" t="s">
        <v>21</v>
      </c>
      <c r="L22" s="33"/>
      <c r="M22" s="33"/>
      <c r="N22" s="33"/>
      <c r="O22" s="35">
        <f>O14-O19</f>
        <v>-26379694.010000002</v>
      </c>
      <c r="P22" s="35">
        <f>P14-P19</f>
        <v>33185729.369999997</v>
      </c>
      <c r="Q22" s="29"/>
    </row>
    <row r="23" spans="1:17" ht="27" customHeight="1" x14ac:dyDescent="0.2">
      <c r="A23" s="30"/>
      <c r="B23" s="31"/>
      <c r="C23" s="39"/>
      <c r="D23" s="36" t="s">
        <v>22</v>
      </c>
      <c r="E23" s="36"/>
      <c r="F23" s="36"/>
      <c r="G23" s="37">
        <v>105814040.31999999</v>
      </c>
      <c r="H23" s="37">
        <v>91735325.890000001</v>
      </c>
      <c r="I23" s="31"/>
      <c r="J23" s="31"/>
      <c r="Q23" s="29"/>
    </row>
    <row r="24" spans="1:17" ht="15" customHeight="1" x14ac:dyDescent="0.2">
      <c r="A24" s="30"/>
      <c r="B24" s="31"/>
      <c r="C24" s="39"/>
      <c r="D24" s="36" t="s">
        <v>23</v>
      </c>
      <c r="E24" s="36"/>
      <c r="F24" s="41"/>
      <c r="G24" s="37">
        <v>1389443.35</v>
      </c>
      <c r="H24" s="37">
        <v>2162176.85</v>
      </c>
      <c r="I24" s="31"/>
      <c r="J24" s="4"/>
      <c r="Q24" s="29"/>
    </row>
    <row r="25" spans="1:17" ht="15" customHeight="1" x14ac:dyDescent="0.2">
      <c r="A25" s="30"/>
      <c r="B25" s="31"/>
      <c r="C25" s="32"/>
      <c r="D25" s="31"/>
      <c r="E25" s="32"/>
      <c r="F25" s="32"/>
      <c r="G25" s="28"/>
      <c r="H25" s="28"/>
      <c r="I25" s="31"/>
      <c r="J25" s="33" t="s">
        <v>24</v>
      </c>
      <c r="K25" s="33"/>
      <c r="L25" s="33"/>
      <c r="M25" s="33"/>
      <c r="N25" s="33"/>
      <c r="O25" s="4"/>
      <c r="P25" s="4"/>
      <c r="Q25" s="29"/>
    </row>
    <row r="26" spans="1:17" ht="15" customHeight="1" x14ac:dyDescent="0.2">
      <c r="A26" s="30"/>
      <c r="B26" s="31"/>
      <c r="C26" s="33" t="s">
        <v>17</v>
      </c>
      <c r="D26" s="33"/>
      <c r="E26" s="33"/>
      <c r="F26" s="33"/>
      <c r="G26" s="35">
        <f>SUM(G27:G45)</f>
        <v>141282134.41999999</v>
      </c>
      <c r="H26" s="35">
        <f>SUM(H27:H45)</f>
        <v>146725633.04999998</v>
      </c>
      <c r="I26" s="31"/>
      <c r="J26" s="31"/>
      <c r="K26" s="32"/>
      <c r="L26" s="31"/>
      <c r="M26" s="41"/>
      <c r="N26" s="41"/>
      <c r="O26" s="34"/>
      <c r="P26" s="34"/>
      <c r="Q26" s="29"/>
    </row>
    <row r="27" spans="1:17" ht="15" customHeight="1" x14ac:dyDescent="0.2">
      <c r="A27" s="30"/>
      <c r="B27" s="31"/>
      <c r="C27" s="40"/>
      <c r="D27" s="36" t="s">
        <v>25</v>
      </c>
      <c r="E27" s="36"/>
      <c r="F27" s="36"/>
      <c r="G27" s="42">
        <v>98496374.170000002</v>
      </c>
      <c r="H27" s="42">
        <v>93712471.730000004</v>
      </c>
      <c r="I27" s="31"/>
      <c r="J27" s="31"/>
      <c r="K27" s="40" t="s">
        <v>8</v>
      </c>
      <c r="L27" s="40"/>
      <c r="M27" s="40"/>
      <c r="N27" s="40"/>
      <c r="O27" s="35">
        <f>O28+O31</f>
        <v>2972158.51</v>
      </c>
      <c r="P27" s="35">
        <f>P28+P31</f>
        <v>-1573807.52</v>
      </c>
      <c r="Q27" s="29"/>
    </row>
    <row r="28" spans="1:17" ht="15" customHeight="1" x14ac:dyDescent="0.2">
      <c r="A28" s="30"/>
      <c r="B28" s="31"/>
      <c r="C28" s="40"/>
      <c r="D28" s="36" t="s">
        <v>26</v>
      </c>
      <c r="E28" s="36"/>
      <c r="F28" s="36"/>
      <c r="G28" s="42">
        <v>9322949.0500000007</v>
      </c>
      <c r="H28" s="42">
        <v>7603048.7199999997</v>
      </c>
      <c r="I28" s="31"/>
      <c r="J28" s="4"/>
      <c r="K28" s="4"/>
      <c r="L28" s="39" t="s">
        <v>27</v>
      </c>
      <c r="M28" s="39"/>
      <c r="N28" s="39"/>
      <c r="O28" s="37">
        <f>SUM(O29:O30)</f>
        <v>0</v>
      </c>
      <c r="P28" s="37">
        <f>SUM(P29:P30)</f>
        <v>0</v>
      </c>
      <c r="Q28" s="29"/>
    </row>
    <row r="29" spans="1:17" ht="15" customHeight="1" x14ac:dyDescent="0.2">
      <c r="A29" s="30"/>
      <c r="B29" s="31"/>
      <c r="C29" s="40"/>
      <c r="D29" s="36" t="s">
        <v>28</v>
      </c>
      <c r="E29" s="36"/>
      <c r="F29" s="36"/>
      <c r="G29" s="42">
        <v>29863071.670000002</v>
      </c>
      <c r="H29" s="42">
        <v>41463401.560000002</v>
      </c>
      <c r="I29" s="31"/>
      <c r="J29" s="31"/>
      <c r="K29" s="40"/>
      <c r="L29" s="39" t="s">
        <v>29</v>
      </c>
      <c r="M29" s="39"/>
      <c r="N29" s="39"/>
      <c r="O29" s="37">
        <v>0</v>
      </c>
      <c r="P29" s="37">
        <v>0</v>
      </c>
      <c r="Q29" s="29"/>
    </row>
    <row r="30" spans="1:17" ht="15" customHeight="1" x14ac:dyDescent="0.2">
      <c r="A30" s="30"/>
      <c r="B30" s="31"/>
      <c r="C30" s="32"/>
      <c r="D30" s="31"/>
      <c r="E30" s="32"/>
      <c r="F30" s="32"/>
      <c r="G30" s="43"/>
      <c r="H30" s="43"/>
      <c r="I30" s="31"/>
      <c r="J30" s="31"/>
      <c r="K30" s="40"/>
      <c r="L30" s="39" t="s">
        <v>30</v>
      </c>
      <c r="M30" s="39"/>
      <c r="N30" s="39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40"/>
      <c r="D31" s="36" t="s">
        <v>31</v>
      </c>
      <c r="E31" s="36"/>
      <c r="F31" s="36"/>
      <c r="G31" s="37">
        <v>0</v>
      </c>
      <c r="H31" s="37">
        <v>0</v>
      </c>
      <c r="I31" s="31"/>
      <c r="J31" s="31"/>
      <c r="K31" s="40"/>
      <c r="L31" s="38" t="s">
        <v>32</v>
      </c>
      <c r="M31" s="38"/>
      <c r="N31" s="38"/>
      <c r="O31" s="37">
        <v>2972158.51</v>
      </c>
      <c r="P31" s="37">
        <v>-1573807.52</v>
      </c>
      <c r="Q31" s="29"/>
    </row>
    <row r="32" spans="1:17" ht="15" customHeight="1" x14ac:dyDescent="0.2">
      <c r="A32" s="30"/>
      <c r="B32" s="31"/>
      <c r="C32" s="40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28"/>
      <c r="Q32" s="29"/>
    </row>
    <row r="33" spans="1:17" ht="15" customHeight="1" x14ac:dyDescent="0.2">
      <c r="A33" s="30"/>
      <c r="B33" s="31"/>
      <c r="C33" s="40"/>
      <c r="D33" s="36" t="s">
        <v>34</v>
      </c>
      <c r="E33" s="36"/>
      <c r="F33" s="36"/>
      <c r="G33" s="37">
        <v>0</v>
      </c>
      <c r="H33" s="37">
        <v>0</v>
      </c>
      <c r="I33" s="31"/>
      <c r="J33" s="31"/>
      <c r="K33" s="40" t="s">
        <v>17</v>
      </c>
      <c r="L33" s="40"/>
      <c r="M33" s="40"/>
      <c r="N33" s="40"/>
      <c r="O33" s="35">
        <f>O34+O37</f>
        <v>1476700.64</v>
      </c>
      <c r="P33" s="35">
        <f>P34+P37</f>
        <v>9711219.3000000007</v>
      </c>
      <c r="Q33" s="29"/>
    </row>
    <row r="34" spans="1:17" ht="15" customHeight="1" x14ac:dyDescent="0.2">
      <c r="A34" s="30"/>
      <c r="B34" s="31"/>
      <c r="C34" s="40"/>
      <c r="D34" s="36" t="s">
        <v>35</v>
      </c>
      <c r="E34" s="36"/>
      <c r="F34" s="36"/>
      <c r="G34" s="42">
        <v>3599739.53</v>
      </c>
      <c r="H34" s="43">
        <f>+[1]EA!J20</f>
        <v>3946711.04</v>
      </c>
      <c r="I34" s="31"/>
      <c r="J34" s="31"/>
      <c r="K34" s="4"/>
      <c r="L34" s="39" t="s">
        <v>36</v>
      </c>
      <c r="M34" s="39"/>
      <c r="N34" s="39"/>
      <c r="O34" s="37">
        <f>SUM(O35:O36)</f>
        <v>0</v>
      </c>
      <c r="P34" s="37">
        <f>SUM(P35:P36)</f>
        <v>0</v>
      </c>
      <c r="Q34" s="29"/>
    </row>
    <row r="35" spans="1:17" ht="15" customHeight="1" x14ac:dyDescent="0.2">
      <c r="A35" s="30"/>
      <c r="B35" s="31"/>
      <c r="C35" s="40"/>
      <c r="D35" s="36" t="s">
        <v>37</v>
      </c>
      <c r="E35" s="36"/>
      <c r="F35" s="36"/>
      <c r="G35" s="37">
        <v>0</v>
      </c>
      <c r="H35" s="37">
        <v>0</v>
      </c>
      <c r="I35" s="31"/>
      <c r="J35" s="31"/>
      <c r="K35" s="40"/>
      <c r="L35" s="39" t="s">
        <v>29</v>
      </c>
      <c r="M35" s="39"/>
      <c r="N35" s="39"/>
      <c r="O35" s="37">
        <v>0</v>
      </c>
      <c r="P35" s="37">
        <v>0</v>
      </c>
      <c r="Q35" s="29"/>
    </row>
    <row r="36" spans="1:17" ht="15" customHeight="1" x14ac:dyDescent="0.2">
      <c r="A36" s="30"/>
      <c r="B36" s="31"/>
      <c r="C36" s="40"/>
      <c r="D36" s="36" t="s">
        <v>38</v>
      </c>
      <c r="E36" s="36"/>
      <c r="F36" s="36"/>
      <c r="G36" s="37">
        <v>0</v>
      </c>
      <c r="H36" s="37">
        <v>0</v>
      </c>
      <c r="I36" s="31"/>
      <c r="J36" s="4"/>
      <c r="K36" s="40"/>
      <c r="L36" s="39" t="s">
        <v>30</v>
      </c>
      <c r="M36" s="39"/>
      <c r="N36" s="39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0"/>
      <c r="D37" s="36" t="s">
        <v>39</v>
      </c>
      <c r="E37" s="36"/>
      <c r="F37" s="36"/>
      <c r="G37" s="37">
        <v>0</v>
      </c>
      <c r="H37" s="37">
        <v>0</v>
      </c>
      <c r="I37" s="31"/>
      <c r="J37" s="31"/>
      <c r="K37" s="40"/>
      <c r="L37" s="38" t="s">
        <v>40</v>
      </c>
      <c r="M37" s="38"/>
      <c r="N37" s="38"/>
      <c r="O37" s="37">
        <v>1476700.64</v>
      </c>
      <c r="P37" s="37">
        <v>9711219.3000000007</v>
      </c>
      <c r="Q37" s="29"/>
    </row>
    <row r="38" spans="1:17" ht="15" customHeight="1" x14ac:dyDescent="0.2">
      <c r="A38" s="30"/>
      <c r="B38" s="31"/>
      <c r="C38" s="40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28"/>
      <c r="Q38" s="29"/>
    </row>
    <row r="39" spans="1:17" ht="15" customHeight="1" x14ac:dyDescent="0.2">
      <c r="A39" s="30"/>
      <c r="B39" s="31"/>
      <c r="C39" s="40"/>
      <c r="D39" s="36" t="s">
        <v>42</v>
      </c>
      <c r="E39" s="36"/>
      <c r="F39" s="36"/>
      <c r="G39" s="37">
        <v>0</v>
      </c>
      <c r="H39" s="37">
        <v>0</v>
      </c>
      <c r="I39" s="31"/>
      <c r="J39" s="31"/>
      <c r="K39" s="33" t="s">
        <v>43</v>
      </c>
      <c r="L39" s="33"/>
      <c r="M39" s="33"/>
      <c r="N39" s="33"/>
      <c r="O39" s="35">
        <f>O27-O33</f>
        <v>1495457.8699999999</v>
      </c>
      <c r="P39" s="35">
        <f>P27-P33</f>
        <v>-11285026.82</v>
      </c>
      <c r="Q39" s="29"/>
    </row>
    <row r="40" spans="1:17" ht="15" customHeight="1" x14ac:dyDescent="0.2">
      <c r="A40" s="30"/>
      <c r="B40" s="31"/>
      <c r="C40" s="32"/>
      <c r="D40" s="31"/>
      <c r="E40" s="32"/>
      <c r="F40" s="32"/>
      <c r="G40" s="28"/>
      <c r="H40" s="28"/>
      <c r="I40" s="31"/>
      <c r="J40" s="31"/>
      <c r="Q40" s="29"/>
    </row>
    <row r="41" spans="1:17" ht="15" customHeight="1" x14ac:dyDescent="0.2">
      <c r="A41" s="30"/>
      <c r="B41" s="31"/>
      <c r="C41" s="40"/>
      <c r="D41" s="36" t="s">
        <v>44</v>
      </c>
      <c r="E41" s="36"/>
      <c r="F41" s="36"/>
      <c r="G41" s="37">
        <v>0</v>
      </c>
      <c r="H41" s="37">
        <v>0</v>
      </c>
      <c r="I41" s="31"/>
      <c r="J41" s="31"/>
      <c r="Q41" s="29"/>
    </row>
    <row r="42" spans="1:17" ht="25.5" customHeight="1" x14ac:dyDescent="0.2">
      <c r="A42" s="30"/>
      <c r="B42" s="31"/>
      <c r="C42" s="40"/>
      <c r="D42" s="36" t="s">
        <v>45</v>
      </c>
      <c r="E42" s="36"/>
      <c r="F42" s="36"/>
      <c r="G42" s="37">
        <v>0</v>
      </c>
      <c r="H42" s="37">
        <v>0</v>
      </c>
      <c r="I42" s="31"/>
      <c r="J42" s="44" t="s">
        <v>46</v>
      </c>
      <c r="K42" s="44"/>
      <c r="L42" s="44"/>
      <c r="M42" s="44"/>
      <c r="N42" s="44"/>
      <c r="O42" s="45">
        <f>G47+O22+O39</f>
        <v>-17143445.029999986</v>
      </c>
      <c r="P42" s="45">
        <f>H47+P22+P39</f>
        <v>28134230.62000002</v>
      </c>
      <c r="Q42" s="29"/>
    </row>
    <row r="43" spans="1:17" ht="15" customHeight="1" x14ac:dyDescent="0.2">
      <c r="A43" s="30"/>
      <c r="B43" s="31"/>
      <c r="C43" s="40"/>
      <c r="D43" s="36" t="s">
        <v>47</v>
      </c>
      <c r="E43" s="36"/>
      <c r="F43" s="36"/>
      <c r="G43" s="37">
        <v>0</v>
      </c>
      <c r="H43" s="37">
        <v>0</v>
      </c>
      <c r="I43" s="31"/>
      <c r="Q43" s="29"/>
    </row>
    <row r="44" spans="1:17" ht="15" customHeight="1" x14ac:dyDescent="0.2">
      <c r="A44" s="30"/>
      <c r="B44" s="31"/>
      <c r="C44" s="28"/>
      <c r="D44" s="28"/>
      <c r="E44" s="28"/>
      <c r="F44" s="28"/>
      <c r="G44" s="28"/>
      <c r="H44" s="28"/>
      <c r="I44" s="31"/>
      <c r="Q44" s="29"/>
    </row>
    <row r="45" spans="1:17" ht="15" customHeight="1" x14ac:dyDescent="0.2">
      <c r="A45" s="30"/>
      <c r="B45" s="31"/>
      <c r="C45" s="40"/>
      <c r="D45" s="36" t="s">
        <v>48</v>
      </c>
      <c r="E45" s="36"/>
      <c r="F45" s="36"/>
      <c r="G45" s="37"/>
      <c r="H45" s="37">
        <v>0</v>
      </c>
      <c r="I45" s="31"/>
      <c r="Q45" s="29"/>
    </row>
    <row r="46" spans="1:17" ht="12.75" customHeight="1" x14ac:dyDescent="0.2">
      <c r="A46" s="30"/>
      <c r="B46" s="31"/>
      <c r="C46" s="32"/>
      <c r="D46" s="31"/>
      <c r="E46" s="32"/>
      <c r="F46" s="32"/>
      <c r="G46" s="28"/>
      <c r="H46" s="28"/>
      <c r="I46" s="31"/>
      <c r="J46" s="44" t="s">
        <v>49</v>
      </c>
      <c r="K46" s="44"/>
      <c r="L46" s="44"/>
      <c r="M46" s="44"/>
      <c r="N46" s="44"/>
      <c r="O46" s="45">
        <v>40285018.170000002</v>
      </c>
      <c r="P46" s="45">
        <v>12150787.550000001</v>
      </c>
      <c r="Q46" s="29"/>
    </row>
    <row r="47" spans="1:17" s="49" customFormat="1" ht="12.75" customHeight="1" x14ac:dyDescent="0.2">
      <c r="A47" s="46"/>
      <c r="B47" s="47"/>
      <c r="C47" s="33" t="s">
        <v>50</v>
      </c>
      <c r="D47" s="33"/>
      <c r="E47" s="33"/>
      <c r="F47" s="33"/>
      <c r="G47" s="45">
        <f>G14-G26</f>
        <v>7740791.1100000143</v>
      </c>
      <c r="H47" s="45">
        <f>H14-H26</f>
        <v>6233528.0700000226</v>
      </c>
      <c r="I47" s="47"/>
      <c r="J47" s="44" t="s">
        <v>51</v>
      </c>
      <c r="K47" s="44"/>
      <c r="L47" s="44"/>
      <c r="M47" s="44"/>
      <c r="N47" s="44"/>
      <c r="O47" s="45">
        <f>+O46+O42-7</f>
        <v>23141566.140000015</v>
      </c>
      <c r="P47" s="45">
        <f>+P42+P46</f>
        <v>40285018.170000017</v>
      </c>
      <c r="Q47" s="48"/>
    </row>
    <row r="48" spans="1:17" s="49" customFormat="1" x14ac:dyDescent="0.2">
      <c r="A48" s="46"/>
      <c r="B48" s="47"/>
      <c r="C48" s="40"/>
      <c r="D48" s="40"/>
      <c r="E48" s="40"/>
      <c r="F48" s="40"/>
      <c r="G48" s="45"/>
      <c r="H48" s="45"/>
      <c r="I48" s="47"/>
      <c r="O48" s="50"/>
      <c r="Q48" s="48"/>
    </row>
    <row r="49" spans="1:18" ht="14.25" customHeight="1" x14ac:dyDescent="0.2">
      <c r="A49" s="51"/>
      <c r="B49" s="52"/>
      <c r="C49" s="53"/>
      <c r="D49" s="53"/>
      <c r="E49" s="53"/>
      <c r="F49" s="53"/>
      <c r="G49" s="54"/>
      <c r="H49" s="54"/>
      <c r="I49" s="52"/>
      <c r="J49" s="55"/>
      <c r="K49" s="55"/>
      <c r="L49" s="55"/>
      <c r="M49" s="55"/>
      <c r="N49" s="55"/>
      <c r="O49" s="56"/>
      <c r="P49" s="55"/>
      <c r="Q49" s="57"/>
    </row>
    <row r="50" spans="1:18" ht="14.25" customHeight="1" x14ac:dyDescent="0.2">
      <c r="A50" s="31"/>
      <c r="I50" s="31"/>
      <c r="J50" s="31"/>
      <c r="K50" s="28"/>
      <c r="L50" s="28"/>
      <c r="M50" s="28"/>
      <c r="N50" s="28"/>
      <c r="O50" s="34"/>
      <c r="P50" s="34"/>
      <c r="Q50" s="4"/>
    </row>
    <row r="51" spans="1:18" ht="15" customHeight="1" x14ac:dyDescent="0.2">
      <c r="A51" s="4"/>
      <c r="B51" s="58" t="s">
        <v>52</v>
      </c>
      <c r="C51" s="58"/>
      <c r="D51" s="58"/>
      <c r="E51" s="58"/>
      <c r="F51" s="58"/>
      <c r="G51" s="58"/>
      <c r="H51" s="58"/>
      <c r="I51" s="58"/>
      <c r="J51" s="58"/>
      <c r="K51" s="4"/>
      <c r="L51" s="4"/>
      <c r="M51" s="4"/>
      <c r="N51" s="4"/>
      <c r="O51" s="59"/>
      <c r="P51" s="4"/>
      <c r="Q51" s="4"/>
    </row>
    <row r="52" spans="1:18" s="4" customFormat="1" ht="49.5" customHeight="1" x14ac:dyDescent="0.2">
      <c r="B52" s="58"/>
      <c r="C52" s="60"/>
      <c r="D52" s="60"/>
      <c r="E52" s="61"/>
      <c r="F52" s="62"/>
      <c r="G52" s="63"/>
      <c r="H52" s="63"/>
      <c r="I52" s="61"/>
      <c r="J52" s="61"/>
      <c r="L52" s="64"/>
    </row>
    <row r="53" spans="1:18" s="4" customFormat="1" ht="14.1" customHeight="1" x14ac:dyDescent="0.2">
      <c r="B53" s="65"/>
      <c r="C53" s="65"/>
      <c r="D53" s="66"/>
      <c r="E53" s="66" t="s">
        <v>53</v>
      </c>
      <c r="F53" s="66"/>
      <c r="G53" s="66"/>
      <c r="H53" s="67"/>
      <c r="I53" s="67"/>
      <c r="J53" s="67"/>
      <c r="K53" s="67"/>
      <c r="L53" s="67"/>
      <c r="N53" s="67" t="s">
        <v>54</v>
      </c>
      <c r="O53" s="67"/>
      <c r="P53" s="67"/>
      <c r="Q53" s="67"/>
      <c r="R53" s="67"/>
    </row>
    <row r="54" spans="1:18" s="4" customFormat="1" ht="14.1" customHeight="1" x14ac:dyDescent="0.2">
      <c r="B54" s="68"/>
      <c r="C54" s="68"/>
      <c r="D54" s="66" t="s">
        <v>55</v>
      </c>
      <c r="E54" s="66"/>
      <c r="F54" s="69"/>
      <c r="G54" s="70"/>
      <c r="H54" s="71"/>
      <c r="I54" s="71"/>
      <c r="J54" s="71"/>
      <c r="K54" s="71"/>
      <c r="L54" s="71"/>
      <c r="N54" s="71" t="s">
        <v>56</v>
      </c>
      <c r="O54" s="71"/>
      <c r="P54" s="71"/>
      <c r="Q54" s="71"/>
      <c r="R54" s="71"/>
    </row>
  </sheetData>
  <sheetProtection formatCells="0" selectLockedCells="1"/>
  <mergeCells count="60">
    <mergeCell ref="B54:C54"/>
    <mergeCell ref="H54:L54"/>
    <mergeCell ref="N54:R54"/>
    <mergeCell ref="C47:F47"/>
    <mergeCell ref="J47:N47"/>
    <mergeCell ref="C52:D52"/>
    <mergeCell ref="G52:H52"/>
    <mergeCell ref="B53:C53"/>
    <mergeCell ref="H53:L53"/>
    <mergeCell ref="N53:R53"/>
    <mergeCell ref="D41:F41"/>
    <mergeCell ref="D42:F42"/>
    <mergeCell ref="J42:N42"/>
    <mergeCell ref="D43:F43"/>
    <mergeCell ref="D45:F45"/>
    <mergeCell ref="J46:N46"/>
    <mergeCell ref="D35:F35"/>
    <mergeCell ref="D36:F36"/>
    <mergeCell ref="D37:F37"/>
    <mergeCell ref="L37:N37"/>
    <mergeCell ref="D38:F38"/>
    <mergeCell ref="D39:F39"/>
    <mergeCell ref="K39:N39"/>
    <mergeCell ref="D29:F29"/>
    <mergeCell ref="D31:F31"/>
    <mergeCell ref="L31:N31"/>
    <mergeCell ref="D32:F32"/>
    <mergeCell ref="D33:F33"/>
    <mergeCell ref="D34:F34"/>
    <mergeCell ref="D23:F23"/>
    <mergeCell ref="D24:E24"/>
    <mergeCell ref="J25:N25"/>
    <mergeCell ref="C26:F26"/>
    <mergeCell ref="D27:F27"/>
    <mergeCell ref="D28:F28"/>
    <mergeCell ref="D18:F18"/>
    <mergeCell ref="D19:F19"/>
    <mergeCell ref="D20:F20"/>
    <mergeCell ref="D21:F21"/>
    <mergeCell ref="L21:N21"/>
    <mergeCell ref="D22:F22"/>
    <mergeCell ref="K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0078740157483" right="0.55118110236220474" top="0" bottom="0" header="0" footer="0"/>
  <pageSetup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2021-04-23T04:49:55Z</dcterms:created>
  <dcterms:modified xsi:type="dcterms:W3CDTF">2021-04-23T04:50:21Z</dcterms:modified>
</cp:coreProperties>
</file>