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4-INFORMACION-CONTABLE\04-ECSF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I52" i="1"/>
  <c r="I50" i="1" s="1"/>
  <c r="I48" i="1"/>
  <c r="J48" i="1" s="1"/>
  <c r="I46" i="1"/>
  <c r="I45" i="1"/>
  <c r="I44" i="1"/>
  <c r="I42" i="1" s="1"/>
  <c r="I40" i="1"/>
  <c r="I36" i="1" s="1"/>
  <c r="I34" i="1" s="1"/>
  <c r="J39" i="1"/>
  <c r="I39" i="1"/>
  <c r="J38" i="1"/>
  <c r="E34" i="1"/>
  <c r="D34" i="1"/>
  <c r="D33" i="1"/>
  <c r="E33" i="1" s="1"/>
  <c r="J32" i="1"/>
  <c r="I32" i="1"/>
  <c r="D32" i="1"/>
  <c r="E32" i="1" s="1"/>
  <c r="J31" i="1"/>
  <c r="I31" i="1"/>
  <c r="D31" i="1"/>
  <c r="E31" i="1" s="1"/>
  <c r="J30" i="1"/>
  <c r="I30" i="1"/>
  <c r="D30" i="1"/>
  <c r="I29" i="1"/>
  <c r="J29" i="1" s="1"/>
  <c r="J28" i="1"/>
  <c r="I28" i="1"/>
  <c r="I27" i="1"/>
  <c r="I25" i="1" s="1"/>
  <c r="D24" i="1"/>
  <c r="D12" i="1" s="1"/>
  <c r="J23" i="1"/>
  <c r="I23" i="1"/>
  <c r="I22" i="1"/>
  <c r="J22" i="1" s="1"/>
  <c r="E22" i="1"/>
  <c r="D22" i="1"/>
  <c r="I21" i="1"/>
  <c r="J21" i="1" s="1"/>
  <c r="E21" i="1"/>
  <c r="D21" i="1"/>
  <c r="I20" i="1"/>
  <c r="J20" i="1" s="1"/>
  <c r="E20" i="1"/>
  <c r="D20" i="1"/>
  <c r="I19" i="1"/>
  <c r="J19" i="1" s="1"/>
  <c r="E19" i="1"/>
  <c r="E14" i="1" s="1"/>
  <c r="D19" i="1"/>
  <c r="I18" i="1"/>
  <c r="I14" i="1" s="1"/>
  <c r="I12" i="1" s="1"/>
  <c r="J17" i="1"/>
  <c r="I17" i="1"/>
  <c r="I16" i="1"/>
  <c r="D14" i="1"/>
  <c r="E12" i="1" l="1"/>
  <c r="E24" i="1"/>
  <c r="J18" i="1"/>
  <c r="J14" i="1" s="1"/>
  <c r="J27" i="1"/>
  <c r="J25" i="1" s="1"/>
  <c r="J40" i="1"/>
  <c r="J36" i="1" s="1"/>
  <c r="J34" i="1" s="1"/>
  <c r="J44" i="1"/>
  <c r="J42" i="1" s="1"/>
  <c r="J52" i="1"/>
  <c r="J50" i="1" s="1"/>
  <c r="J12" i="1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<sst xmlns="http://schemas.openxmlformats.org/spreadsheetml/2006/main" count="66" uniqueCount="63">
  <si>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</si>
  <si>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Junio de 2020</t>
  </si>
  <si>
    <t>(Pesos)</t>
  </si>
  <si>
    <t>Ente Público:</t>
  </si>
  <si>
    <t>UNIVERSIDAD POLITÉCNICA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</si>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</sst>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165" fontId="7" fillId="0" borderId="0" xfId="3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4">
    <cellStyle name="Millares" xfId="1" builtinId="3"/>
    <cellStyle name="Millares 2 58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0/ESTADOS%20FINANCIEROS/2do%20trim%202020/Formatos%20Fros%20y%20Pptales%202do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Hoja1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/>
      <sheetData sheetId="1">
        <row r="16">
          <cell r="I16">
            <v>2768945.22</v>
          </cell>
          <cell r="J16">
            <v>8518690.9100000001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85422.42</v>
          </cell>
          <cell r="J22">
            <v>85422.42</v>
          </cell>
        </row>
        <row r="23">
          <cell r="I23">
            <v>0</v>
          </cell>
          <cell r="J23">
            <v>115073.44</v>
          </cell>
        </row>
        <row r="29">
          <cell r="I29">
            <v>0</v>
          </cell>
          <cell r="J29">
            <v>0</v>
          </cell>
        </row>
        <row r="30"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-81578289.290000007</v>
          </cell>
          <cell r="E34">
            <v>-81578289.290000007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428595542.49000001</v>
          </cell>
          <cell r="J44">
            <v>427370042.49000001</v>
          </cell>
        </row>
        <row r="45">
          <cell r="I45">
            <v>6143321.2400000002</v>
          </cell>
          <cell r="J45">
            <v>6143321.2400000002</v>
          </cell>
        </row>
        <row r="46">
          <cell r="I46">
            <v>0</v>
          </cell>
          <cell r="J46">
            <v>0</v>
          </cell>
        </row>
        <row r="50">
          <cell r="I50">
            <v>52409739.469999999</v>
          </cell>
          <cell r="J50">
            <v>-495091.14</v>
          </cell>
        </row>
        <row r="51">
          <cell r="I51">
            <v>-108522804.47</v>
          </cell>
          <cell r="J51">
            <v>-102803095.84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zoomScale="80" zoomScaleNormal="80" zoomScalePageLayoutView="80" workbookViewId="0">
      <selection activeCell="C62" sqref="C62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7095806.9699999997</v>
      </c>
      <c r="E12" s="36">
        <f>E14+E24</f>
        <v>49641609.82</v>
      </c>
      <c r="F12" s="33"/>
      <c r="G12" s="35" t="s">
        <v>9</v>
      </c>
      <c r="H12" s="35"/>
      <c r="I12" s="36">
        <f>I14+I25</f>
        <v>0</v>
      </c>
      <c r="J12" s="36">
        <f>J14+J25</f>
        <v>5864819.1300000008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7095806.9699999997</v>
      </c>
      <c r="E14" s="36">
        <f>SUM(E16:E22)</f>
        <v>23519426.07</v>
      </c>
      <c r="F14" s="33"/>
      <c r="G14" s="35" t="s">
        <v>11</v>
      </c>
      <c r="H14" s="35"/>
      <c r="I14" s="36">
        <f>SUM(I16:I23)</f>
        <v>0</v>
      </c>
      <c r="J14" s="36">
        <f>SUM(J16:J23)</f>
        <v>5864819.1300000008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0</v>
      </c>
      <c r="E16" s="42">
        <v>2234125.31</v>
      </c>
      <c r="F16" s="33"/>
      <c r="G16" s="41" t="s">
        <v>13</v>
      </c>
      <c r="H16" s="41"/>
      <c r="I16" s="42">
        <f>IF([1]ESF!I16&gt;[1]ESF!J16,[1]ESF!I16-[1]ESF!J16,0)</f>
        <v>0</v>
      </c>
      <c r="J16" s="42">
        <v>5749745.6900000004</v>
      </c>
      <c r="K16" s="29"/>
    </row>
    <row r="17" spans="1:11" x14ac:dyDescent="0.2">
      <c r="A17" s="34"/>
      <c r="B17" s="41" t="s">
        <v>14</v>
      </c>
      <c r="C17" s="41"/>
      <c r="D17" s="42">
        <v>0</v>
      </c>
      <c r="E17" s="42">
        <v>21285300.760000002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3">
        <v>7095806.9699999997</v>
      </c>
      <c r="E18" s="42">
        <v>0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0</v>
      </c>
      <c r="J23" s="42">
        <f>IF(I23&gt;0,0,[1]ESF!J23-[1]ESF!I23)</f>
        <v>115073.44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26122183.75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v>0</v>
      </c>
      <c r="E26" s="42"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v>0</v>
      </c>
      <c r="E27" s="42"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v>0</v>
      </c>
      <c r="E28" s="42">
        <v>23514470.399999999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v>0</v>
      </c>
      <c r="E29" s="42">
        <v>2607713.35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f>IF([1]ESF!D34&lt;[1]ESF!E34,[1]ESF!E34-[1]ESF!D34,0)</f>
        <v>0</v>
      </c>
      <c r="E31" s="42">
        <f>IF(D31&gt;0,0,[1]ESF!D34-[1]ESF!E34)</f>
        <v>0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6"/>
      <c r="J33" s="46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54130330.609999999</v>
      </c>
      <c r="J34" s="36">
        <f>J36+J42+J50</f>
        <v>5719708.6299999999</v>
      </c>
      <c r="K34" s="29"/>
    </row>
    <row r="35" spans="1:11" x14ac:dyDescent="0.2">
      <c r="A35" s="37"/>
      <c r="B35" s="38"/>
      <c r="C35" s="39"/>
      <c r="D35" s="46"/>
      <c r="E35" s="46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1225500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v>1225500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52904830.609999999</v>
      </c>
      <c r="J42" s="36">
        <f>SUM(J44:J48)</f>
        <v>5719708.6299999999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52904830.609999999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0</v>
      </c>
      <c r="J45" s="42">
        <v>5719708.6299999999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v>0</v>
      </c>
      <c r="J47" s="42"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60"/>
      <c r="J59" s="60"/>
    </row>
    <row r="60" spans="1:11" ht="14.1" customHeight="1" x14ac:dyDescent="0.2">
      <c r="B60" s="69"/>
      <c r="C60" s="70" t="s">
        <v>59</v>
      </c>
      <c r="D60" s="70"/>
      <c r="E60" s="60"/>
      <c r="F60" s="60"/>
      <c r="G60" s="71" t="s">
        <v>60</v>
      </c>
      <c r="H60" s="71"/>
      <c r="I60" s="39"/>
      <c r="J60" s="60"/>
    </row>
    <row r="61" spans="1:11" ht="14.1" customHeight="1" x14ac:dyDescent="0.2">
      <c r="B61" s="72"/>
      <c r="C61" s="73" t="s">
        <v>61</v>
      </c>
      <c r="D61" s="73"/>
      <c r="E61" s="74"/>
      <c r="F61" s="74"/>
      <c r="G61" s="75" t="s">
        <v>62</v>
      </c>
      <c r="H61" s="75"/>
      <c r="I61" s="39"/>
      <c r="J61" s="60"/>
    </row>
    <row r="62" spans="1:11" x14ac:dyDescent="0.2">
      <c r="A62" s="76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5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2020-07-21T00:15:11Z</dcterms:created>
  <dcterms:modified xsi:type="dcterms:W3CDTF">2020-07-21T00:15:40Z</dcterms:modified>
</cp:coreProperties>
</file>