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3ER. TRIM. 2019\2019 3ER\6-INFORMACION-PROGRAMATICA\03-IR\"/>
    </mc:Choice>
  </mc:AlternateContent>
  <bookViews>
    <workbookView xWindow="0" yWindow="0" windowWidth="20490" windowHeight="7455"/>
  </bookViews>
  <sheets>
    <sheet name="IR" sheetId="1" r:id="rId1"/>
  </sheets>
  <definedNames>
    <definedName name="_xlnm.Print_Area" localSheetId="0">IR!$B$1:$Y$40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  <c r="V32" i="1"/>
  <c r="U32" i="1"/>
  <c r="Y31" i="1"/>
  <c r="R31" i="1" s="1"/>
  <c r="X31" i="1"/>
  <c r="Y30" i="1"/>
  <c r="X30" i="1"/>
  <c r="R30" i="1"/>
  <c r="Y29" i="1"/>
  <c r="X29" i="1"/>
  <c r="R29" i="1"/>
  <c r="Y28" i="1"/>
  <c r="R28" i="1" s="1"/>
  <c r="X28" i="1"/>
  <c r="Y27" i="1"/>
  <c r="R27" i="1" s="1"/>
  <c r="X27" i="1"/>
  <c r="Y26" i="1"/>
  <c r="X26" i="1"/>
  <c r="R26" i="1"/>
  <c r="Y25" i="1"/>
  <c r="X25" i="1"/>
  <c r="R25" i="1"/>
  <c r="Y24" i="1"/>
  <c r="R24" i="1" s="1"/>
  <c r="X24" i="1"/>
  <c r="Y23" i="1"/>
  <c r="R23" i="1" s="1"/>
  <c r="X23" i="1"/>
  <c r="Y22" i="1"/>
  <c r="X22" i="1"/>
  <c r="R22" i="1"/>
  <c r="Y21" i="1"/>
  <c r="X21" i="1"/>
  <c r="R21" i="1"/>
  <c r="Y20" i="1"/>
  <c r="R20" i="1" s="1"/>
  <c r="X20" i="1"/>
  <c r="Y19" i="1"/>
  <c r="R19" i="1" s="1"/>
  <c r="X19" i="1"/>
  <c r="Y18" i="1"/>
  <c r="X18" i="1"/>
  <c r="R18" i="1"/>
  <c r="Y17" i="1"/>
  <c r="X17" i="1"/>
  <c r="R17" i="1"/>
  <c r="Y16" i="1"/>
  <c r="R16" i="1" s="1"/>
  <c r="X16" i="1"/>
  <c r="Y15" i="1"/>
  <c r="R15" i="1" s="1"/>
  <c r="X15" i="1"/>
  <c r="Y14" i="1"/>
  <c r="X14" i="1"/>
  <c r="R14" i="1"/>
  <c r="Y13" i="1"/>
  <c r="X13" i="1"/>
  <c r="R13" i="1"/>
  <c r="Y12" i="1"/>
  <c r="R12" i="1" s="1"/>
  <c r="X12" i="1"/>
  <c r="Y11" i="1"/>
  <c r="R11" i="1" s="1"/>
  <c r="X11" i="1"/>
  <c r="Y10" i="1"/>
  <c r="X10" i="1"/>
  <c r="R10" i="1"/>
</calcChain>
</file>

<file path=xl/sharedStrings.xml><?xml version="1.0" encoding="utf-8"?>
<sst xmlns="http://schemas.openxmlformats.org/spreadsheetml/2006/main" count="327" uniqueCount="96">
  <si>
    <t>INDICADORES PARA RESULTADOS</t>
  </si>
  <si>
    <t>Del 1° de Enero al 30 de Septiembre de 2019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</si>
  <si>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</si>
  <si>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</si>
  <si>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</si>
  <si>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</si>
  <si>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</si>
  <si>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</si>
  <si>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</si>
  <si>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</si>
  <si>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</si>
  <si>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</si>
  <si>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</si>
  <si>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</si>
  <si>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</si>
  <si>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</si>
  <si>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</si>
  <si>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</si>
  <si>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</si>
  <si>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</si>
  <si>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</si>
  <si>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</si>
  <si>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</si>
  <si>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</si>
  <si>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</si>
  <si>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</si>
  <si>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</si>
  <si>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</si>
  <si>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</si>
  <si>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</si>
  <si>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</si>
  <si>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</si>
  <si>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</si>
  <si>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</si>
  <si>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</si>
  <si>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</si>
  <si>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 xml:space="preserve">Educación de caldiad al alcance de todos </t>
  </si>
  <si>
    <t>02</t>
  </si>
  <si>
    <t>02.05</t>
  </si>
  <si>
    <t>02.05.03</t>
  </si>
  <si>
    <t>G1076</t>
  </si>
  <si>
    <t>Administración de lo</t>
  </si>
  <si>
    <t>Actividad</t>
  </si>
  <si>
    <t>Gestión</t>
  </si>
  <si>
    <t xml:space="preserve">Eficiencia </t>
  </si>
  <si>
    <t xml:space="preserve">Anual </t>
  </si>
  <si>
    <t xml:space="preserve">No aplica </t>
  </si>
  <si>
    <t>G2055</t>
  </si>
  <si>
    <t>Dirección estratégica</t>
  </si>
  <si>
    <t>G2090</t>
  </si>
  <si>
    <t>Atención de asuntos</t>
  </si>
  <si>
    <t>P0669</t>
  </si>
  <si>
    <t>ACTUALIZACION DE PRO</t>
  </si>
  <si>
    <t>P0670</t>
  </si>
  <si>
    <t>ADMINISTRACIÓN  E IM</t>
  </si>
  <si>
    <t>P0671</t>
  </si>
  <si>
    <t>APLICACIÓN DE PLANES</t>
  </si>
  <si>
    <t>P0672</t>
  </si>
  <si>
    <t>APOYOS PARA LA PROFE</t>
  </si>
  <si>
    <t>P0673</t>
  </si>
  <si>
    <t>CAPACITACIÓN Y CERTI</t>
  </si>
  <si>
    <t>P0674</t>
  </si>
  <si>
    <t>CURSOS Y EVENTOS DE</t>
  </si>
  <si>
    <t>P0675</t>
  </si>
  <si>
    <t>DESARROLLAR NORMAS T</t>
  </si>
  <si>
    <t>P0676</t>
  </si>
  <si>
    <t>GESTIÓN DE CERTIFICA</t>
  </si>
  <si>
    <t>P0677</t>
  </si>
  <si>
    <t>INTEGRACIÓN Y DIFUSI</t>
  </si>
  <si>
    <t>P0678</t>
  </si>
  <si>
    <t>MANTENIMIENTO DE LA</t>
  </si>
  <si>
    <t>P0679</t>
  </si>
  <si>
    <t>OPERACIÓN DE OTORGAM</t>
  </si>
  <si>
    <t>P0680</t>
  </si>
  <si>
    <t>OPERACIÓN DE SERVICI</t>
  </si>
  <si>
    <t xml:space="preserve">Cultura y deporte en tu vida </t>
  </si>
  <si>
    <t>P0682</t>
  </si>
  <si>
    <t>REALIZACIÓN DE FOROS</t>
  </si>
  <si>
    <t>P2990.0001</t>
  </si>
  <si>
    <t>PNPC</t>
  </si>
  <si>
    <t>P2990.0002</t>
  </si>
  <si>
    <t>DESARROLLO PRODUCTOS</t>
  </si>
  <si>
    <t>P2990.0003</t>
  </si>
  <si>
    <t>PNCP</t>
  </si>
  <si>
    <t>P2990.0004</t>
  </si>
  <si>
    <t>COMPUESTOS BIOACTIVO</t>
  </si>
  <si>
    <t>P2990.0005</t>
  </si>
  <si>
    <t>MORF. CÉLULAS MADRE</t>
  </si>
  <si>
    <t>Q0893</t>
  </si>
  <si>
    <t>UPG CORTAZAR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</si>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</sst>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0" fillId="0" borderId="5" xfId="0" applyFill="1" applyBorder="1"/>
    <xf numFmtId="0" fontId="3" fillId="0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9" fontId="0" fillId="0" borderId="5" xfId="3" applyFont="1" applyFill="1" applyBorder="1" applyAlignment="1">
      <alignment horizontal="center"/>
    </xf>
    <xf numFmtId="9" fontId="0" fillId="0" borderId="5" xfId="3" applyFont="1" applyFill="1" applyBorder="1"/>
    <xf numFmtId="0" fontId="3" fillId="0" borderId="5" xfId="0" applyFont="1" applyFill="1" applyBorder="1"/>
    <xf numFmtId="4" fontId="3" fillId="3" borderId="5" xfId="0" applyNumberFormat="1" applyFont="1" applyFill="1" applyBorder="1" applyAlignment="1">
      <alignment horizontal="right" vertical="center" wrapText="1"/>
    </xf>
    <xf numFmtId="44" fontId="3" fillId="0" borderId="5" xfId="2" applyFont="1" applyBorder="1"/>
    <xf numFmtId="9" fontId="3" fillId="0" borderId="5" xfId="3" applyFont="1" applyBorder="1"/>
    <xf numFmtId="43" fontId="3" fillId="3" borderId="5" xfId="0" applyNumberFormat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vertical="center" wrapText="1"/>
    </xf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4" fontId="5" fillId="0" borderId="5" xfId="0" applyNumberFormat="1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/>
  </cellXfs>
  <cellStyles count="5">
    <cellStyle name="Millares" xfId="1" builtinId="3"/>
    <cellStyle name="Moneda" xfId="2" builtinId="4"/>
    <cellStyle name="Normal" xfId="0" builtinId="0"/>
    <cellStyle name="Normal_141008Reportes Cuadros Institucionales-sectorialesADV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39"/>
  <sheetViews>
    <sheetView showGridLines="0" tabSelected="1" zoomScale="85" zoomScaleNormal="85" workbookViewId="0">
      <selection activeCell="B4" sqref="B4"/>
    </sheetView>
  </sheetViews>
  <sheetFormatPr baseColWidth="10" defaultRowHeight="12.75" x14ac:dyDescent="0.2"/>
  <cols>
    <col min="1" max="1" width="2.140625" style="4" customWidth="1"/>
    <col min="2" max="2" width="10.7109375" style="2" customWidth="1"/>
    <col min="3" max="3" width="15.7109375" style="2" customWidth="1"/>
    <col min="4" max="6" width="5.42578125" style="2" customWidth="1"/>
    <col min="7" max="7" width="11.140625" style="2" customWidth="1"/>
    <col min="8" max="8" width="5.42578125" style="2" customWidth="1"/>
    <col min="9" max="9" width="14.5703125" style="2" customWidth="1"/>
    <col min="10" max="10" width="10" style="2" customWidth="1"/>
    <col min="11" max="11" width="10.5703125" style="2" customWidth="1"/>
    <col min="12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20" width="11.42578125" style="2"/>
    <col min="21" max="21" width="14.7109375" style="2" customWidth="1"/>
    <col min="22" max="22" width="15.85546875" style="2" customWidth="1"/>
    <col min="23" max="23" width="14.28515625" style="2" customWidth="1"/>
    <col min="24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1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36" customHeight="1" x14ac:dyDescent="0.25">
      <c r="B10" s="27" t="s">
        <v>35</v>
      </c>
      <c r="C10" s="28" t="s">
        <v>36</v>
      </c>
      <c r="D10" s="27" t="s">
        <v>37</v>
      </c>
      <c r="E10" s="27" t="s">
        <v>38</v>
      </c>
      <c r="F10" s="27" t="s">
        <v>39</v>
      </c>
      <c r="G10" s="29" t="s">
        <v>40</v>
      </c>
      <c r="H10" s="30">
        <v>3036</v>
      </c>
      <c r="I10" s="29" t="s">
        <v>41</v>
      </c>
      <c r="J10" s="30" t="s">
        <v>42</v>
      </c>
      <c r="K10" s="30" t="s">
        <v>43</v>
      </c>
      <c r="L10" s="30" t="s">
        <v>44</v>
      </c>
      <c r="M10" s="30" t="s">
        <v>45</v>
      </c>
      <c r="N10" s="29" t="s">
        <v>41</v>
      </c>
      <c r="O10" s="31"/>
      <c r="P10" s="32">
        <v>1</v>
      </c>
      <c r="Q10" s="32">
        <v>1</v>
      </c>
      <c r="R10" s="33">
        <f>+Y10</f>
        <v>0.6735456173715515</v>
      </c>
      <c r="S10" s="33">
        <v>0.90126781099845399</v>
      </c>
      <c r="T10" s="34" t="s">
        <v>46</v>
      </c>
      <c r="U10" s="35">
        <v>12326353.49</v>
      </c>
      <c r="V10" s="36">
        <v>17724012.75</v>
      </c>
      <c r="W10" s="35">
        <v>11937931.109999999</v>
      </c>
      <c r="X10" s="37">
        <f>W10/U10</f>
        <v>0.96848846008553002</v>
      </c>
      <c r="Y10" s="37">
        <f>W10/V10</f>
        <v>0.6735456173715515</v>
      </c>
    </row>
    <row r="11" spans="2:25" ht="38.25" x14ac:dyDescent="0.25">
      <c r="B11" s="27" t="s">
        <v>35</v>
      </c>
      <c r="C11" s="28" t="s">
        <v>36</v>
      </c>
      <c r="D11" s="27" t="s">
        <v>37</v>
      </c>
      <c r="E11" s="27" t="s">
        <v>38</v>
      </c>
      <c r="F11" s="27" t="s">
        <v>39</v>
      </c>
      <c r="G11" s="29" t="s">
        <v>47</v>
      </c>
      <c r="H11" s="30">
        <v>3036</v>
      </c>
      <c r="I11" s="29" t="s">
        <v>48</v>
      </c>
      <c r="J11" s="30" t="s">
        <v>42</v>
      </c>
      <c r="K11" s="30" t="s">
        <v>43</v>
      </c>
      <c r="L11" s="30" t="s">
        <v>44</v>
      </c>
      <c r="M11" s="30" t="s">
        <v>45</v>
      </c>
      <c r="N11" s="29" t="s">
        <v>48</v>
      </c>
      <c r="O11" s="31"/>
      <c r="P11" s="32">
        <v>1</v>
      </c>
      <c r="Q11" s="32">
        <v>1</v>
      </c>
      <c r="R11" s="33">
        <f t="shared" ref="R11:R31" si="0">+Y11</f>
        <v>0.93457805484769563</v>
      </c>
      <c r="S11" s="33">
        <v>0.89506858926041</v>
      </c>
      <c r="T11" s="34" t="s">
        <v>46</v>
      </c>
      <c r="U11" s="38">
        <v>2085135.82</v>
      </c>
      <c r="V11" s="36">
        <v>3361814.9</v>
      </c>
      <c r="W11" s="38">
        <v>3141878.43</v>
      </c>
      <c r="X11" s="37">
        <f t="shared" ref="X11:X31" si="1">W11/U11</f>
        <v>1.5067979744360249</v>
      </c>
      <c r="Y11" s="37">
        <f t="shared" ref="Y11:Y31" si="2">W11/V11</f>
        <v>0.93457805484769563</v>
      </c>
    </row>
    <row r="12" spans="2:25" ht="38.25" x14ac:dyDescent="0.25">
      <c r="B12" s="27" t="s">
        <v>35</v>
      </c>
      <c r="C12" s="28" t="s">
        <v>36</v>
      </c>
      <c r="D12" s="27" t="s">
        <v>37</v>
      </c>
      <c r="E12" s="27" t="s">
        <v>38</v>
      </c>
      <c r="F12" s="27" t="s">
        <v>39</v>
      </c>
      <c r="G12" s="29" t="s">
        <v>49</v>
      </c>
      <c r="H12" s="30">
        <v>3036</v>
      </c>
      <c r="I12" s="29" t="s">
        <v>50</v>
      </c>
      <c r="J12" s="30" t="s">
        <v>42</v>
      </c>
      <c r="K12" s="30" t="s">
        <v>43</v>
      </c>
      <c r="L12" s="30" t="s">
        <v>44</v>
      </c>
      <c r="M12" s="30" t="s">
        <v>45</v>
      </c>
      <c r="N12" s="29" t="s">
        <v>50</v>
      </c>
      <c r="O12" s="31"/>
      <c r="P12" s="32">
        <v>1</v>
      </c>
      <c r="Q12" s="32">
        <v>1</v>
      </c>
      <c r="R12" s="33">
        <f t="shared" si="0"/>
        <v>0.81509178936993942</v>
      </c>
      <c r="S12" s="33">
        <v>0.88251847185980914</v>
      </c>
      <c r="T12" s="34" t="s">
        <v>46</v>
      </c>
      <c r="U12" s="39">
        <v>1121283.95</v>
      </c>
      <c r="V12" s="36">
        <v>1843146.98</v>
      </c>
      <c r="W12" s="39">
        <v>1502333.97</v>
      </c>
      <c r="X12" s="37">
        <f t="shared" si="1"/>
        <v>1.3398336523054664</v>
      </c>
      <c r="Y12" s="37">
        <f t="shared" si="2"/>
        <v>0.81509178936993942</v>
      </c>
    </row>
    <row r="13" spans="2:25" ht="38.25" x14ac:dyDescent="0.25">
      <c r="B13" s="27" t="s">
        <v>35</v>
      </c>
      <c r="C13" s="28" t="s">
        <v>36</v>
      </c>
      <c r="D13" s="27" t="s">
        <v>37</v>
      </c>
      <c r="E13" s="27" t="s">
        <v>38</v>
      </c>
      <c r="F13" s="27" t="s">
        <v>39</v>
      </c>
      <c r="G13" s="29" t="s">
        <v>51</v>
      </c>
      <c r="H13" s="30">
        <v>3036</v>
      </c>
      <c r="I13" s="29" t="s">
        <v>52</v>
      </c>
      <c r="J13" s="30" t="s">
        <v>42</v>
      </c>
      <c r="K13" s="30" t="s">
        <v>42</v>
      </c>
      <c r="L13" s="30" t="s">
        <v>44</v>
      </c>
      <c r="M13" s="30" t="s">
        <v>45</v>
      </c>
      <c r="N13" s="29" t="s">
        <v>52</v>
      </c>
      <c r="O13" s="31"/>
      <c r="P13" s="32">
        <v>1</v>
      </c>
      <c r="Q13" s="32">
        <v>1</v>
      </c>
      <c r="R13" s="33">
        <f t="shared" si="0"/>
        <v>0.76947341999453889</v>
      </c>
      <c r="S13" s="33">
        <v>0.94295359916372057</v>
      </c>
      <c r="T13" s="34" t="s">
        <v>46</v>
      </c>
      <c r="U13" s="40">
        <v>521283.95</v>
      </c>
      <c r="V13" s="36">
        <v>1156549.8</v>
      </c>
      <c r="W13" s="35">
        <v>889934.33</v>
      </c>
      <c r="X13" s="37">
        <f t="shared" si="1"/>
        <v>1.7071968741796097</v>
      </c>
      <c r="Y13" s="37">
        <f t="shared" si="2"/>
        <v>0.76947341999453889</v>
      </c>
    </row>
    <row r="14" spans="2:25" ht="38.25" x14ac:dyDescent="0.25">
      <c r="B14" s="27" t="s">
        <v>35</v>
      </c>
      <c r="C14" s="28" t="s">
        <v>36</v>
      </c>
      <c r="D14" s="27" t="s">
        <v>37</v>
      </c>
      <c r="E14" s="27" t="s">
        <v>38</v>
      </c>
      <c r="F14" s="27" t="s">
        <v>39</v>
      </c>
      <c r="G14" s="29" t="s">
        <v>53</v>
      </c>
      <c r="H14" s="30">
        <v>3036</v>
      </c>
      <c r="I14" s="29" t="s">
        <v>54</v>
      </c>
      <c r="J14" s="30" t="s">
        <v>42</v>
      </c>
      <c r="K14" s="30" t="s">
        <v>42</v>
      </c>
      <c r="L14" s="30" t="s">
        <v>44</v>
      </c>
      <c r="M14" s="30" t="s">
        <v>45</v>
      </c>
      <c r="N14" s="29" t="s">
        <v>54</v>
      </c>
      <c r="O14" s="31"/>
      <c r="P14" s="32">
        <v>1</v>
      </c>
      <c r="Q14" s="32">
        <v>1</v>
      </c>
      <c r="R14" s="33">
        <f t="shared" si="0"/>
        <v>0.83768320774632232</v>
      </c>
      <c r="S14" s="33">
        <v>0.64851185622811325</v>
      </c>
      <c r="T14" s="34" t="s">
        <v>46</v>
      </c>
      <c r="U14" s="40">
        <v>6084176.2300000004</v>
      </c>
      <c r="V14" s="36">
        <v>13060265.18</v>
      </c>
      <c r="W14" s="35">
        <v>10940364.83</v>
      </c>
      <c r="X14" s="37">
        <f t="shared" si="1"/>
        <v>1.7981669853767532</v>
      </c>
      <c r="Y14" s="37">
        <f t="shared" si="2"/>
        <v>0.83768320774632232</v>
      </c>
    </row>
    <row r="15" spans="2:25" ht="38.25" x14ac:dyDescent="0.25">
      <c r="B15" s="27" t="s">
        <v>35</v>
      </c>
      <c r="C15" s="28" t="s">
        <v>36</v>
      </c>
      <c r="D15" s="27" t="s">
        <v>37</v>
      </c>
      <c r="E15" s="27" t="s">
        <v>38</v>
      </c>
      <c r="F15" s="27" t="s">
        <v>39</v>
      </c>
      <c r="G15" s="29" t="s">
        <v>55</v>
      </c>
      <c r="H15" s="30">
        <v>3036</v>
      </c>
      <c r="I15" s="29" t="s">
        <v>56</v>
      </c>
      <c r="J15" s="30" t="s">
        <v>42</v>
      </c>
      <c r="K15" s="30" t="s">
        <v>42</v>
      </c>
      <c r="L15" s="30" t="s">
        <v>44</v>
      </c>
      <c r="M15" s="30" t="s">
        <v>45</v>
      </c>
      <c r="N15" s="29" t="s">
        <v>56</v>
      </c>
      <c r="O15" s="31"/>
      <c r="P15" s="32">
        <v>1</v>
      </c>
      <c r="Q15" s="32">
        <v>1</v>
      </c>
      <c r="R15" s="33">
        <f t="shared" si="0"/>
        <v>0.77538871205825699</v>
      </c>
      <c r="S15" s="33">
        <v>0.35084789892869556</v>
      </c>
      <c r="T15" s="34" t="s">
        <v>46</v>
      </c>
      <c r="U15" s="40">
        <v>4691502.8600000003</v>
      </c>
      <c r="V15" s="36">
        <v>7771438.2300000004</v>
      </c>
      <c r="W15" s="40">
        <v>6025885.4800000004</v>
      </c>
      <c r="X15" s="37">
        <f t="shared" si="1"/>
        <v>1.2844254090468572</v>
      </c>
      <c r="Y15" s="37">
        <f t="shared" si="2"/>
        <v>0.77538871205825699</v>
      </c>
    </row>
    <row r="16" spans="2:25" ht="38.25" x14ac:dyDescent="0.25">
      <c r="B16" s="27" t="s">
        <v>35</v>
      </c>
      <c r="C16" s="28" t="s">
        <v>36</v>
      </c>
      <c r="D16" s="27" t="s">
        <v>37</v>
      </c>
      <c r="E16" s="27" t="s">
        <v>38</v>
      </c>
      <c r="F16" s="27" t="s">
        <v>39</v>
      </c>
      <c r="G16" s="29" t="s">
        <v>57</v>
      </c>
      <c r="H16" s="30">
        <v>3036</v>
      </c>
      <c r="I16" s="29" t="s">
        <v>58</v>
      </c>
      <c r="J16" s="30" t="s">
        <v>42</v>
      </c>
      <c r="K16" s="30" t="s">
        <v>42</v>
      </c>
      <c r="L16" s="30" t="s">
        <v>44</v>
      </c>
      <c r="M16" s="30" t="s">
        <v>45</v>
      </c>
      <c r="N16" s="29" t="s">
        <v>58</v>
      </c>
      <c r="O16" s="31"/>
      <c r="P16" s="32">
        <v>1</v>
      </c>
      <c r="Q16" s="32">
        <v>1</v>
      </c>
      <c r="R16" s="33">
        <f t="shared" si="0"/>
        <v>0.86360828719788085</v>
      </c>
      <c r="S16" s="33">
        <v>0.21009055433044874</v>
      </c>
      <c r="T16" s="34" t="s">
        <v>46</v>
      </c>
      <c r="U16" s="41">
        <v>3648987.67</v>
      </c>
      <c r="V16" s="36">
        <v>5737632.0300000003</v>
      </c>
      <c r="W16" s="40">
        <v>4955066.57</v>
      </c>
      <c r="X16" s="37">
        <f t="shared" si="1"/>
        <v>1.3579291074995603</v>
      </c>
      <c r="Y16" s="37">
        <f t="shared" si="2"/>
        <v>0.86360828719788085</v>
      </c>
    </row>
    <row r="17" spans="1:25" ht="38.25" x14ac:dyDescent="0.25">
      <c r="B17" s="27" t="s">
        <v>35</v>
      </c>
      <c r="C17" s="28" t="s">
        <v>36</v>
      </c>
      <c r="D17" s="27" t="s">
        <v>37</v>
      </c>
      <c r="E17" s="27" t="s">
        <v>38</v>
      </c>
      <c r="F17" s="27" t="s">
        <v>39</v>
      </c>
      <c r="G17" s="29" t="s">
        <v>59</v>
      </c>
      <c r="H17" s="30">
        <v>3036</v>
      </c>
      <c r="I17" s="29" t="s">
        <v>60</v>
      </c>
      <c r="J17" s="30" t="s">
        <v>42</v>
      </c>
      <c r="K17" s="30" t="s">
        <v>42</v>
      </c>
      <c r="L17" s="30" t="s">
        <v>44</v>
      </c>
      <c r="M17" s="30" t="s">
        <v>45</v>
      </c>
      <c r="N17" s="29" t="s">
        <v>60</v>
      </c>
      <c r="O17" s="31"/>
      <c r="P17" s="32">
        <v>1</v>
      </c>
      <c r="Q17" s="32">
        <v>1</v>
      </c>
      <c r="R17" s="33">
        <f t="shared" si="0"/>
        <v>0.76804691411872905</v>
      </c>
      <c r="S17" s="33">
        <v>0.23276821759314348</v>
      </c>
      <c r="T17" s="34" t="s">
        <v>46</v>
      </c>
      <c r="U17" s="41">
        <v>521283.95</v>
      </c>
      <c r="V17" s="36">
        <v>949353.44</v>
      </c>
      <c r="W17" s="40">
        <v>729147.98</v>
      </c>
      <c r="X17" s="37">
        <f t="shared" si="1"/>
        <v>1.3987539420693846</v>
      </c>
      <c r="Y17" s="37">
        <f t="shared" si="2"/>
        <v>0.76804691411872905</v>
      </c>
    </row>
    <row r="18" spans="1:25" ht="38.25" x14ac:dyDescent="0.25">
      <c r="B18" s="27" t="s">
        <v>35</v>
      </c>
      <c r="C18" s="28" t="s">
        <v>36</v>
      </c>
      <c r="D18" s="27" t="s">
        <v>37</v>
      </c>
      <c r="E18" s="27" t="s">
        <v>38</v>
      </c>
      <c r="F18" s="27" t="s">
        <v>39</v>
      </c>
      <c r="G18" s="29" t="s">
        <v>61</v>
      </c>
      <c r="H18" s="30">
        <v>3036</v>
      </c>
      <c r="I18" s="29" t="s">
        <v>62</v>
      </c>
      <c r="J18" s="30" t="s">
        <v>42</v>
      </c>
      <c r="K18" s="30" t="s">
        <v>42</v>
      </c>
      <c r="L18" s="30" t="s">
        <v>44</v>
      </c>
      <c r="M18" s="30" t="s">
        <v>45</v>
      </c>
      <c r="N18" s="29" t="s">
        <v>62</v>
      </c>
      <c r="O18" s="31"/>
      <c r="P18" s="32">
        <v>1</v>
      </c>
      <c r="Q18" s="32">
        <v>1</v>
      </c>
      <c r="R18" s="33">
        <f t="shared" si="0"/>
        <v>0.69708878126712703</v>
      </c>
      <c r="S18" s="33">
        <v>0.69188159934502924</v>
      </c>
      <c r="T18" s="34" t="s">
        <v>46</v>
      </c>
      <c r="U18" s="41">
        <v>2152567.91</v>
      </c>
      <c r="V18" s="36">
        <v>3818703.1</v>
      </c>
      <c r="W18" s="40">
        <v>2661975.09</v>
      </c>
      <c r="X18" s="37">
        <f t="shared" si="1"/>
        <v>1.2366509217356119</v>
      </c>
      <c r="Y18" s="37">
        <f t="shared" si="2"/>
        <v>0.69708878126712703</v>
      </c>
    </row>
    <row r="19" spans="1:25" ht="38.25" x14ac:dyDescent="0.25">
      <c r="B19" s="27" t="s">
        <v>35</v>
      </c>
      <c r="C19" s="28" t="s">
        <v>36</v>
      </c>
      <c r="D19" s="27" t="s">
        <v>37</v>
      </c>
      <c r="E19" s="27" t="s">
        <v>38</v>
      </c>
      <c r="F19" s="27" t="s">
        <v>39</v>
      </c>
      <c r="G19" s="29" t="s">
        <v>63</v>
      </c>
      <c r="H19" s="30">
        <v>3036</v>
      </c>
      <c r="I19" s="29" t="s">
        <v>64</v>
      </c>
      <c r="J19" s="30" t="s">
        <v>42</v>
      </c>
      <c r="K19" s="30" t="s">
        <v>42</v>
      </c>
      <c r="L19" s="30" t="s">
        <v>44</v>
      </c>
      <c r="M19" s="30" t="s">
        <v>45</v>
      </c>
      <c r="N19" s="29" t="s">
        <v>64</v>
      </c>
      <c r="O19" s="31"/>
      <c r="P19" s="32">
        <v>1</v>
      </c>
      <c r="Q19" s="32">
        <v>1</v>
      </c>
      <c r="R19" s="33">
        <f t="shared" si="0"/>
        <v>0.87070396930682004</v>
      </c>
      <c r="S19" s="33">
        <v>0.66029281073153601</v>
      </c>
      <c r="T19" s="34" t="s">
        <v>46</v>
      </c>
      <c r="U19" s="41">
        <v>3127703.72</v>
      </c>
      <c r="V19" s="36">
        <v>4526993.96</v>
      </c>
      <c r="W19" s="40">
        <v>3941671.61</v>
      </c>
      <c r="X19" s="37">
        <f t="shared" si="1"/>
        <v>1.2602445637018329</v>
      </c>
      <c r="Y19" s="37">
        <f t="shared" si="2"/>
        <v>0.87070396930682004</v>
      </c>
    </row>
    <row r="20" spans="1:25" ht="38.25" x14ac:dyDescent="0.25">
      <c r="B20" s="27" t="s">
        <v>35</v>
      </c>
      <c r="C20" s="28" t="s">
        <v>36</v>
      </c>
      <c r="D20" s="27" t="s">
        <v>37</v>
      </c>
      <c r="E20" s="27" t="s">
        <v>38</v>
      </c>
      <c r="F20" s="27" t="s">
        <v>39</v>
      </c>
      <c r="G20" s="29" t="s">
        <v>65</v>
      </c>
      <c r="H20" s="30">
        <v>3036</v>
      </c>
      <c r="I20" s="29" t="s">
        <v>66</v>
      </c>
      <c r="J20" s="30" t="s">
        <v>42</v>
      </c>
      <c r="K20" s="30" t="s">
        <v>42</v>
      </c>
      <c r="L20" s="30" t="s">
        <v>44</v>
      </c>
      <c r="M20" s="30" t="s">
        <v>45</v>
      </c>
      <c r="N20" s="29" t="s">
        <v>66</v>
      </c>
      <c r="O20" s="31"/>
      <c r="P20" s="32">
        <v>1</v>
      </c>
      <c r="Q20" s="32">
        <v>1</v>
      </c>
      <c r="R20" s="33">
        <f t="shared" si="0"/>
        <v>0.57601044255463141</v>
      </c>
      <c r="S20" s="33">
        <v>0.80752548670889845</v>
      </c>
      <c r="T20" s="34" t="s">
        <v>46</v>
      </c>
      <c r="U20" s="41">
        <v>3905151.16</v>
      </c>
      <c r="V20" s="36">
        <v>5071931.33</v>
      </c>
      <c r="W20" s="40">
        <v>2921485.41</v>
      </c>
      <c r="X20" s="37">
        <f t="shared" si="1"/>
        <v>0.74811071077719815</v>
      </c>
      <c r="Y20" s="37">
        <f t="shared" si="2"/>
        <v>0.57601044255463141</v>
      </c>
    </row>
    <row r="21" spans="1:25" ht="38.25" x14ac:dyDescent="0.25">
      <c r="B21" s="27" t="s">
        <v>35</v>
      </c>
      <c r="C21" s="28" t="s">
        <v>36</v>
      </c>
      <c r="D21" s="27" t="s">
        <v>37</v>
      </c>
      <c r="E21" s="27" t="s">
        <v>38</v>
      </c>
      <c r="F21" s="27" t="s">
        <v>39</v>
      </c>
      <c r="G21" s="29" t="s">
        <v>67</v>
      </c>
      <c r="H21" s="30">
        <v>3036</v>
      </c>
      <c r="I21" s="29" t="s">
        <v>68</v>
      </c>
      <c r="J21" s="30" t="s">
        <v>42</v>
      </c>
      <c r="K21" s="30" t="s">
        <v>42</v>
      </c>
      <c r="L21" s="30" t="s">
        <v>44</v>
      </c>
      <c r="M21" s="30" t="s">
        <v>45</v>
      </c>
      <c r="N21" s="29" t="s">
        <v>68</v>
      </c>
      <c r="O21" s="31"/>
      <c r="P21" s="32">
        <v>1</v>
      </c>
      <c r="Q21" s="32">
        <v>1</v>
      </c>
      <c r="R21" s="33">
        <f t="shared" si="0"/>
        <v>0.70180176472521383</v>
      </c>
      <c r="S21" s="33">
        <v>0.79186080670475245</v>
      </c>
      <c r="T21" s="34" t="s">
        <v>46</v>
      </c>
      <c r="U21" s="41">
        <v>4691555.59</v>
      </c>
      <c r="V21" s="36">
        <v>6700763.3300000001</v>
      </c>
      <c r="W21" s="40">
        <v>4702607.53</v>
      </c>
      <c r="X21" s="37">
        <f t="shared" si="1"/>
        <v>1.0023557090581123</v>
      </c>
      <c r="Y21" s="37">
        <f t="shared" si="2"/>
        <v>0.70180176472521383</v>
      </c>
    </row>
    <row r="22" spans="1:25" ht="38.25" x14ac:dyDescent="0.25">
      <c r="B22" s="27" t="s">
        <v>35</v>
      </c>
      <c r="C22" s="28" t="s">
        <v>36</v>
      </c>
      <c r="D22" s="27" t="s">
        <v>37</v>
      </c>
      <c r="E22" s="27" t="s">
        <v>38</v>
      </c>
      <c r="F22" s="27" t="s">
        <v>39</v>
      </c>
      <c r="G22" s="29" t="s">
        <v>69</v>
      </c>
      <c r="H22" s="30">
        <v>3036</v>
      </c>
      <c r="I22" s="29" t="s">
        <v>70</v>
      </c>
      <c r="J22" s="30" t="s">
        <v>42</v>
      </c>
      <c r="K22" s="30" t="s">
        <v>42</v>
      </c>
      <c r="L22" s="30" t="s">
        <v>44</v>
      </c>
      <c r="M22" s="30" t="s">
        <v>45</v>
      </c>
      <c r="N22" s="29" t="s">
        <v>70</v>
      </c>
      <c r="O22" s="31"/>
      <c r="P22" s="32">
        <v>1</v>
      </c>
      <c r="Q22" s="32">
        <v>1</v>
      </c>
      <c r="R22" s="33">
        <f t="shared" si="0"/>
        <v>0.87919351804484025</v>
      </c>
      <c r="S22" s="33">
        <v>0.82086446387331713</v>
      </c>
      <c r="T22" s="34" t="s">
        <v>46</v>
      </c>
      <c r="U22" s="41">
        <v>13043292.66</v>
      </c>
      <c r="V22" s="36">
        <v>18081033.440000001</v>
      </c>
      <c r="W22" s="40">
        <v>15896727.4</v>
      </c>
      <c r="X22" s="37">
        <f t="shared" si="1"/>
        <v>1.2187664429818905</v>
      </c>
      <c r="Y22" s="37">
        <f t="shared" si="2"/>
        <v>0.87919351804484025</v>
      </c>
    </row>
    <row r="23" spans="1:25" ht="38.25" x14ac:dyDescent="0.25">
      <c r="B23" s="27" t="s">
        <v>35</v>
      </c>
      <c r="C23" s="28" t="s">
        <v>36</v>
      </c>
      <c r="D23" s="27" t="s">
        <v>37</v>
      </c>
      <c r="E23" s="27" t="s">
        <v>38</v>
      </c>
      <c r="F23" s="27" t="s">
        <v>39</v>
      </c>
      <c r="G23" s="29" t="s">
        <v>71</v>
      </c>
      <c r="H23" s="30">
        <v>3036</v>
      </c>
      <c r="I23" s="29" t="s">
        <v>72</v>
      </c>
      <c r="J23" s="30" t="s">
        <v>42</v>
      </c>
      <c r="K23" s="30" t="s">
        <v>42</v>
      </c>
      <c r="L23" s="30" t="s">
        <v>44</v>
      </c>
      <c r="M23" s="30" t="s">
        <v>45</v>
      </c>
      <c r="N23" s="29" t="s">
        <v>72</v>
      </c>
      <c r="O23" s="31"/>
      <c r="P23" s="32">
        <v>1</v>
      </c>
      <c r="Q23" s="32">
        <v>1</v>
      </c>
      <c r="R23" s="33">
        <f t="shared" si="0"/>
        <v>0.75474317224998266</v>
      </c>
      <c r="S23" s="33">
        <v>0.81026729077701409</v>
      </c>
      <c r="T23" s="34" t="s">
        <v>46</v>
      </c>
      <c r="U23" s="41">
        <v>2521283.9500000002</v>
      </c>
      <c r="V23" s="36">
        <v>4096239.6</v>
      </c>
      <c r="W23" s="40">
        <v>3091608.87</v>
      </c>
      <c r="X23" s="37">
        <f t="shared" si="1"/>
        <v>1.2262041607808591</v>
      </c>
      <c r="Y23" s="37">
        <f t="shared" si="2"/>
        <v>0.75474317224998266</v>
      </c>
    </row>
    <row r="24" spans="1:25" ht="38.25" x14ac:dyDescent="0.25">
      <c r="B24" s="27" t="s">
        <v>35</v>
      </c>
      <c r="C24" s="28" t="s">
        <v>36</v>
      </c>
      <c r="D24" s="27" t="s">
        <v>37</v>
      </c>
      <c r="E24" s="27" t="s">
        <v>38</v>
      </c>
      <c r="F24" s="27" t="s">
        <v>39</v>
      </c>
      <c r="G24" s="29" t="s">
        <v>73</v>
      </c>
      <c r="H24" s="30">
        <v>3036</v>
      </c>
      <c r="I24" s="29" t="s">
        <v>74</v>
      </c>
      <c r="J24" s="30" t="s">
        <v>42</v>
      </c>
      <c r="K24" s="30" t="s">
        <v>42</v>
      </c>
      <c r="L24" s="30" t="s">
        <v>44</v>
      </c>
      <c r="M24" s="30" t="s">
        <v>45</v>
      </c>
      <c r="N24" s="29" t="s">
        <v>74</v>
      </c>
      <c r="O24" s="31"/>
      <c r="P24" s="32">
        <v>1</v>
      </c>
      <c r="Q24" s="32">
        <v>1</v>
      </c>
      <c r="R24" s="33">
        <f t="shared" si="0"/>
        <v>0.76907174062687045</v>
      </c>
      <c r="S24" s="33">
        <v>0.74109689754395713</v>
      </c>
      <c r="T24" s="34" t="s">
        <v>46</v>
      </c>
      <c r="U24" s="41">
        <v>14599943.060000001</v>
      </c>
      <c r="V24" s="36">
        <v>19790329.440000001</v>
      </c>
      <c r="W24" s="40">
        <v>15220183.109999999</v>
      </c>
      <c r="X24" s="37">
        <f t="shared" si="1"/>
        <v>1.0424823608866869</v>
      </c>
      <c r="Y24" s="37">
        <f t="shared" si="2"/>
        <v>0.76907174062687045</v>
      </c>
    </row>
    <row r="25" spans="1:25" ht="38.25" x14ac:dyDescent="0.25">
      <c r="B25" s="27" t="s">
        <v>35</v>
      </c>
      <c r="C25" s="28" t="s">
        <v>75</v>
      </c>
      <c r="D25" s="27" t="s">
        <v>37</v>
      </c>
      <c r="E25" s="27" t="s">
        <v>38</v>
      </c>
      <c r="F25" s="27" t="s">
        <v>39</v>
      </c>
      <c r="G25" s="29" t="s">
        <v>76</v>
      </c>
      <c r="H25" s="30">
        <v>3036</v>
      </c>
      <c r="I25" s="29" t="s">
        <v>77</v>
      </c>
      <c r="J25" s="30" t="s">
        <v>42</v>
      </c>
      <c r="K25" s="30" t="s">
        <v>42</v>
      </c>
      <c r="L25" s="30" t="s">
        <v>44</v>
      </c>
      <c r="M25" s="30" t="s">
        <v>45</v>
      </c>
      <c r="N25" s="29" t="s">
        <v>77</v>
      </c>
      <c r="O25" s="31"/>
      <c r="P25" s="32">
        <v>1</v>
      </c>
      <c r="Q25" s="32">
        <v>1</v>
      </c>
      <c r="R25" s="33">
        <f t="shared" si="0"/>
        <v>0.81095850188820484</v>
      </c>
      <c r="S25" s="33">
        <v>0.84442704946250025</v>
      </c>
      <c r="T25" s="34" t="s">
        <v>46</v>
      </c>
      <c r="U25" s="41">
        <v>3127703.73</v>
      </c>
      <c r="V25" s="36">
        <v>4114206.71</v>
      </c>
      <c r="W25" s="40">
        <v>3336450.91</v>
      </c>
      <c r="X25" s="37">
        <f t="shared" si="1"/>
        <v>1.066741353408176</v>
      </c>
      <c r="Y25" s="37">
        <f t="shared" si="2"/>
        <v>0.81095850188820484</v>
      </c>
    </row>
    <row r="26" spans="1:25" ht="25.5" x14ac:dyDescent="0.25">
      <c r="B26" s="27" t="s">
        <v>35</v>
      </c>
      <c r="C26" s="28" t="s">
        <v>75</v>
      </c>
      <c r="D26" s="27" t="s">
        <v>37</v>
      </c>
      <c r="E26" s="27" t="s">
        <v>38</v>
      </c>
      <c r="F26" s="27" t="s">
        <v>39</v>
      </c>
      <c r="G26" s="29" t="s">
        <v>78</v>
      </c>
      <c r="H26" s="30">
        <v>3036</v>
      </c>
      <c r="I26" s="29" t="s">
        <v>79</v>
      </c>
      <c r="J26" s="30" t="s">
        <v>42</v>
      </c>
      <c r="K26" s="30" t="s">
        <v>42</v>
      </c>
      <c r="L26" s="30" t="s">
        <v>44</v>
      </c>
      <c r="M26" s="30" t="s">
        <v>45</v>
      </c>
      <c r="N26" s="29" t="s">
        <v>79</v>
      </c>
      <c r="O26" s="31"/>
      <c r="P26" s="32">
        <v>1</v>
      </c>
      <c r="Q26" s="32">
        <v>1</v>
      </c>
      <c r="R26" s="33">
        <f t="shared" si="0"/>
        <v>0.32</v>
      </c>
      <c r="S26" s="33"/>
      <c r="T26" s="34" t="s">
        <v>46</v>
      </c>
      <c r="U26" s="41"/>
      <c r="V26" s="36">
        <v>200000</v>
      </c>
      <c r="W26" s="40">
        <v>64000</v>
      </c>
      <c r="X26" s="37" t="e">
        <f t="shared" si="1"/>
        <v>#DIV/0!</v>
      </c>
      <c r="Y26" s="37">
        <f t="shared" si="2"/>
        <v>0.32</v>
      </c>
    </row>
    <row r="27" spans="1:25" ht="51" x14ac:dyDescent="0.25">
      <c r="B27" s="27" t="s">
        <v>35</v>
      </c>
      <c r="C27" s="28" t="s">
        <v>75</v>
      </c>
      <c r="D27" s="27" t="s">
        <v>37</v>
      </c>
      <c r="E27" s="27" t="s">
        <v>38</v>
      </c>
      <c r="F27" s="27" t="s">
        <v>39</v>
      </c>
      <c r="G27" s="29" t="s">
        <v>80</v>
      </c>
      <c r="H27" s="30">
        <v>3036</v>
      </c>
      <c r="I27" s="29" t="s">
        <v>81</v>
      </c>
      <c r="J27" s="30" t="s">
        <v>42</v>
      </c>
      <c r="K27" s="30" t="s">
        <v>42</v>
      </c>
      <c r="L27" s="30" t="s">
        <v>44</v>
      </c>
      <c r="M27" s="30" t="s">
        <v>45</v>
      </c>
      <c r="N27" s="29" t="s">
        <v>81</v>
      </c>
      <c r="O27" s="31"/>
      <c r="P27" s="32">
        <v>1</v>
      </c>
      <c r="Q27" s="32">
        <v>1</v>
      </c>
      <c r="R27" s="33">
        <f t="shared" si="0"/>
        <v>0.38</v>
      </c>
      <c r="S27" s="33"/>
      <c r="T27" s="34" t="s">
        <v>46</v>
      </c>
      <c r="U27" s="41"/>
      <c r="V27" s="36">
        <v>100000</v>
      </c>
      <c r="W27" s="40">
        <v>38000</v>
      </c>
      <c r="X27" s="37" t="e">
        <f t="shared" si="1"/>
        <v>#DIV/0!</v>
      </c>
      <c r="Y27" s="37">
        <f t="shared" si="2"/>
        <v>0.38</v>
      </c>
    </row>
    <row r="28" spans="1:25" ht="25.5" x14ac:dyDescent="0.25">
      <c r="B28" s="27" t="s">
        <v>35</v>
      </c>
      <c r="C28" s="28" t="s">
        <v>75</v>
      </c>
      <c r="D28" s="27" t="s">
        <v>37</v>
      </c>
      <c r="E28" s="27" t="s">
        <v>38</v>
      </c>
      <c r="F28" s="27" t="s">
        <v>39</v>
      </c>
      <c r="G28" s="29" t="s">
        <v>82</v>
      </c>
      <c r="H28" s="30">
        <v>3036</v>
      </c>
      <c r="I28" s="29" t="s">
        <v>83</v>
      </c>
      <c r="J28" s="30" t="s">
        <v>42</v>
      </c>
      <c r="K28" s="30" t="s">
        <v>42</v>
      </c>
      <c r="L28" s="30" t="s">
        <v>44</v>
      </c>
      <c r="M28" s="30" t="s">
        <v>45</v>
      </c>
      <c r="N28" s="29" t="s">
        <v>83</v>
      </c>
      <c r="O28" s="31"/>
      <c r="P28" s="32">
        <v>1</v>
      </c>
      <c r="Q28" s="32">
        <v>1</v>
      </c>
      <c r="R28" s="33">
        <f t="shared" si="0"/>
        <v>0.36227050000000005</v>
      </c>
      <c r="S28" s="33"/>
      <c r="T28" s="34" t="s">
        <v>46</v>
      </c>
      <c r="U28" s="41"/>
      <c r="V28" s="36">
        <v>100000</v>
      </c>
      <c r="W28" s="40">
        <v>36227.050000000003</v>
      </c>
      <c r="X28" s="37" t="e">
        <f t="shared" si="1"/>
        <v>#DIV/0!</v>
      </c>
      <c r="Y28" s="37">
        <f t="shared" si="2"/>
        <v>0.36227050000000005</v>
      </c>
    </row>
    <row r="29" spans="1:25" ht="38.25" x14ac:dyDescent="0.25">
      <c r="B29" s="27" t="s">
        <v>35</v>
      </c>
      <c r="C29" s="28" t="s">
        <v>75</v>
      </c>
      <c r="D29" s="27" t="s">
        <v>37</v>
      </c>
      <c r="E29" s="27" t="s">
        <v>38</v>
      </c>
      <c r="F29" s="27" t="s">
        <v>39</v>
      </c>
      <c r="G29" s="29" t="s">
        <v>84</v>
      </c>
      <c r="H29" s="30">
        <v>3036</v>
      </c>
      <c r="I29" s="29" t="s">
        <v>85</v>
      </c>
      <c r="J29" s="30" t="s">
        <v>42</v>
      </c>
      <c r="K29" s="30" t="s">
        <v>42</v>
      </c>
      <c r="L29" s="30" t="s">
        <v>44</v>
      </c>
      <c r="M29" s="30" t="s">
        <v>45</v>
      </c>
      <c r="N29" s="29" t="s">
        <v>85</v>
      </c>
      <c r="O29" s="31"/>
      <c r="P29" s="32">
        <v>1</v>
      </c>
      <c r="Q29" s="32">
        <v>1</v>
      </c>
      <c r="R29" s="33">
        <f t="shared" si="0"/>
        <v>0.34100000000000003</v>
      </c>
      <c r="S29" s="33"/>
      <c r="T29" s="34" t="s">
        <v>46</v>
      </c>
      <c r="U29" s="41"/>
      <c r="V29" s="36">
        <v>100000</v>
      </c>
      <c r="W29" s="40">
        <v>34100</v>
      </c>
      <c r="X29" s="37" t="e">
        <f t="shared" si="1"/>
        <v>#DIV/0!</v>
      </c>
      <c r="Y29" s="37">
        <f t="shared" si="2"/>
        <v>0.34100000000000003</v>
      </c>
    </row>
    <row r="30" spans="1:25" ht="38.25" x14ac:dyDescent="0.25">
      <c r="B30" s="27" t="s">
        <v>35</v>
      </c>
      <c r="C30" s="28" t="s">
        <v>75</v>
      </c>
      <c r="D30" s="27" t="s">
        <v>37</v>
      </c>
      <c r="E30" s="27" t="s">
        <v>38</v>
      </c>
      <c r="F30" s="27" t="s">
        <v>39</v>
      </c>
      <c r="G30" s="29" t="s">
        <v>86</v>
      </c>
      <c r="H30" s="30">
        <v>3036</v>
      </c>
      <c r="I30" s="29" t="s">
        <v>87</v>
      </c>
      <c r="J30" s="30" t="s">
        <v>42</v>
      </c>
      <c r="K30" s="30" t="s">
        <v>42</v>
      </c>
      <c r="L30" s="30" t="s">
        <v>44</v>
      </c>
      <c r="M30" s="30" t="s">
        <v>45</v>
      </c>
      <c r="N30" s="29" t="s">
        <v>87</v>
      </c>
      <c r="O30" s="31"/>
      <c r="P30" s="32">
        <v>1</v>
      </c>
      <c r="Q30" s="32">
        <v>1</v>
      </c>
      <c r="R30" s="33">
        <f t="shared" si="0"/>
        <v>0.34</v>
      </c>
      <c r="S30" s="33"/>
      <c r="T30" s="34" t="s">
        <v>46</v>
      </c>
      <c r="U30" s="41"/>
      <c r="V30" s="36">
        <v>100000</v>
      </c>
      <c r="W30" s="40">
        <v>34000</v>
      </c>
      <c r="X30" s="37" t="e">
        <f t="shared" si="1"/>
        <v>#DIV/0!</v>
      </c>
      <c r="Y30" s="37">
        <f t="shared" si="2"/>
        <v>0.34</v>
      </c>
    </row>
    <row r="31" spans="1:25" ht="25.5" x14ac:dyDescent="0.25">
      <c r="B31" s="27" t="s">
        <v>35</v>
      </c>
      <c r="C31" s="28" t="s">
        <v>75</v>
      </c>
      <c r="D31" s="27" t="s">
        <v>37</v>
      </c>
      <c r="E31" s="27" t="s">
        <v>38</v>
      </c>
      <c r="F31" s="27" t="s">
        <v>39</v>
      </c>
      <c r="G31" s="29" t="s">
        <v>88</v>
      </c>
      <c r="H31" s="30">
        <v>3036</v>
      </c>
      <c r="I31" s="29" t="s">
        <v>89</v>
      </c>
      <c r="J31" s="30" t="s">
        <v>42</v>
      </c>
      <c r="K31" s="30" t="s">
        <v>42</v>
      </c>
      <c r="L31" s="30" t="s">
        <v>44</v>
      </c>
      <c r="M31" s="30" t="s">
        <v>45</v>
      </c>
      <c r="N31" s="29" t="s">
        <v>89</v>
      </c>
      <c r="O31" s="31"/>
      <c r="P31" s="32">
        <v>1</v>
      </c>
      <c r="Q31" s="32">
        <v>1</v>
      </c>
      <c r="R31" s="33">
        <f t="shared" si="0"/>
        <v>0.30387029417696815</v>
      </c>
      <c r="S31" s="33"/>
      <c r="T31" s="34" t="s">
        <v>46</v>
      </c>
      <c r="U31" s="41"/>
      <c r="V31" s="36">
        <v>49700711.420000002</v>
      </c>
      <c r="W31" s="40">
        <v>15102569.800000001</v>
      </c>
      <c r="X31" s="37" t="e">
        <f t="shared" si="1"/>
        <v>#DIV/0!</v>
      </c>
      <c r="Y31" s="37">
        <f t="shared" si="2"/>
        <v>0.30387029417696815</v>
      </c>
    </row>
    <row r="32" spans="1:25" s="54" customFormat="1" x14ac:dyDescent="0.2">
      <c r="A32" s="42"/>
      <c r="B32" s="43"/>
      <c r="C32" s="44" t="s">
        <v>90</v>
      </c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  <c r="Q32" s="48"/>
      <c r="R32" s="49"/>
      <c r="S32" s="50"/>
      <c r="T32" s="51"/>
      <c r="U32" s="52">
        <f>SUM(U10:U31)</f>
        <v>78169209.700000003</v>
      </c>
      <c r="V32" s="52">
        <f>SUM(V10:V31)</f>
        <v>168105125.63999999</v>
      </c>
      <c r="W32" s="53">
        <f>SUM(W10:W31)</f>
        <v>107204149.48</v>
      </c>
      <c r="X32" s="51">
        <v>0</v>
      </c>
      <c r="Y32" s="51">
        <v>0</v>
      </c>
    </row>
    <row r="33" spans="2:23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23" x14ac:dyDescent="0.2">
      <c r="B34" s="55" t="s">
        <v>91</v>
      </c>
      <c r="G34" s="4"/>
      <c r="H34" s="4"/>
      <c r="I34" s="4"/>
      <c r="J34" s="4"/>
      <c r="K34" s="4"/>
      <c r="L34" s="4"/>
      <c r="M34" s="4"/>
      <c r="N34" s="4"/>
      <c r="O34" s="4"/>
    </row>
    <row r="36" spans="2:23" x14ac:dyDescent="0.2">
      <c r="C36" s="56"/>
      <c r="D36" s="56"/>
      <c r="E36" s="56"/>
      <c r="F36" s="56"/>
      <c r="G36" s="56"/>
      <c r="H36" s="57"/>
      <c r="I36" s="57"/>
      <c r="J36" s="57"/>
      <c r="K36" s="57"/>
      <c r="L36" s="57"/>
      <c r="M36" s="57"/>
      <c r="N36" s="57"/>
      <c r="O36" s="57"/>
      <c r="P36" s="8"/>
      <c r="Q36" s="56"/>
      <c r="R36" s="56"/>
    </row>
    <row r="37" spans="2:23" x14ac:dyDescent="0.2">
      <c r="C37" s="57"/>
      <c r="D37" s="58" t="s">
        <v>92</v>
      </c>
      <c r="E37" s="57"/>
      <c r="F37" s="57"/>
      <c r="G37" s="57"/>
      <c r="H37" s="59"/>
      <c r="I37" s="59"/>
      <c r="J37" s="59"/>
      <c r="K37" s="59"/>
      <c r="L37" s="59"/>
      <c r="M37" s="59"/>
      <c r="N37" s="59"/>
      <c r="O37" s="59"/>
      <c r="Q37" s="60" t="s">
        <v>93</v>
      </c>
    </row>
    <row r="38" spans="2:23" x14ac:dyDescent="0.2">
      <c r="C38" s="57"/>
      <c r="D38" s="58" t="s">
        <v>94</v>
      </c>
      <c r="E38" s="57"/>
      <c r="F38" s="57"/>
      <c r="G38" s="57"/>
      <c r="H38" s="59"/>
      <c r="I38" s="59"/>
      <c r="J38" s="59"/>
      <c r="K38" s="59"/>
      <c r="L38" s="59"/>
      <c r="M38" s="59"/>
      <c r="N38" s="59"/>
      <c r="O38" s="59"/>
      <c r="Q38" s="60" t="s">
        <v>95</v>
      </c>
      <c r="W38" s="61"/>
    </row>
    <row r="39" spans="2:23" x14ac:dyDescent="0.2">
      <c r="Q39" s="60"/>
    </row>
  </sheetData>
  <mergeCells count="32">
    <mergeCell ref="H38:O38"/>
    <mergeCell ref="U8:U9"/>
    <mergeCell ref="V8:V9"/>
    <mergeCell ref="W8:W9"/>
    <mergeCell ref="X8:Y8"/>
    <mergeCell ref="C32:D32"/>
    <mergeCell ref="H37:O3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2019-10-23T20:18:07Z</cp:lastPrinted>
  <dcterms:created xsi:type="dcterms:W3CDTF">2019-10-23T20:17:26Z</dcterms:created>
  <dcterms:modified xsi:type="dcterms:W3CDTF">2019-10-23T20:18:12Z</dcterms:modified>
</cp:coreProperties>
</file>