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4TO\6-INFORMACION-PROGRAMATICA\02-PPI\"/>
    </mc:Choice>
  </mc:AlternateContent>
  <bookViews>
    <workbookView xWindow="0" yWindow="0" windowWidth="20490" windowHeight="7755"/>
  </bookViews>
  <sheets>
    <sheet name="PyPI" sheetId="1" r:id="rId1"/>
  </sheets>
  <definedNames>
    <definedName name="_xlnm.Print_Area" localSheetId="0">PyPI!$A$2:$Q$44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K36" i="1"/>
  <c r="I36" i="1"/>
  <c r="H36" i="1"/>
  <c r="O35" i="1"/>
  <c r="N35" i="1"/>
  <c r="J35" i="1"/>
  <c r="P35" i="1" s="1"/>
  <c r="O34" i="1"/>
  <c r="N34" i="1"/>
  <c r="J34" i="1"/>
  <c r="P34" i="1" s="1"/>
  <c r="O33" i="1"/>
  <c r="N33" i="1"/>
  <c r="J33" i="1"/>
  <c r="P33" i="1" s="1"/>
  <c r="O32" i="1"/>
  <c r="N32" i="1"/>
  <c r="J32" i="1"/>
  <c r="P32" i="1" s="1"/>
  <c r="O31" i="1"/>
  <c r="N31" i="1"/>
  <c r="J31" i="1"/>
  <c r="P31" i="1" s="1"/>
  <c r="O30" i="1"/>
  <c r="N30" i="1"/>
  <c r="J30" i="1"/>
  <c r="P30" i="1" s="1"/>
  <c r="O29" i="1"/>
  <c r="N29" i="1"/>
  <c r="J29" i="1"/>
  <c r="P29" i="1" s="1"/>
  <c r="O28" i="1"/>
  <c r="N28" i="1"/>
  <c r="J28" i="1"/>
  <c r="P28" i="1" s="1"/>
  <c r="O27" i="1"/>
  <c r="N27" i="1"/>
  <c r="J27" i="1"/>
  <c r="P27" i="1" s="1"/>
  <c r="O26" i="1"/>
  <c r="N26" i="1"/>
  <c r="J26" i="1"/>
  <c r="P26" i="1" s="1"/>
  <c r="O25" i="1"/>
  <c r="N25" i="1"/>
  <c r="J25" i="1"/>
  <c r="P25" i="1" s="1"/>
  <c r="O24" i="1"/>
  <c r="N24" i="1"/>
  <c r="J24" i="1"/>
  <c r="P24" i="1" s="1"/>
  <c r="O23" i="1"/>
  <c r="N23" i="1"/>
  <c r="J23" i="1"/>
  <c r="P23" i="1" s="1"/>
  <c r="O22" i="1"/>
  <c r="N22" i="1"/>
  <c r="J22" i="1"/>
  <c r="P22" i="1" s="1"/>
  <c r="O21" i="1"/>
  <c r="N21" i="1"/>
  <c r="J21" i="1"/>
  <c r="P21" i="1" s="1"/>
  <c r="O20" i="1"/>
  <c r="N20" i="1"/>
  <c r="J20" i="1"/>
  <c r="P20" i="1" s="1"/>
  <c r="O19" i="1"/>
  <c r="N19" i="1"/>
  <c r="J19" i="1"/>
  <c r="P19" i="1" s="1"/>
  <c r="O18" i="1"/>
  <c r="N18" i="1"/>
  <c r="J18" i="1"/>
  <c r="P18" i="1" s="1"/>
  <c r="O17" i="1"/>
  <c r="N17" i="1"/>
  <c r="J17" i="1"/>
  <c r="P17" i="1" s="1"/>
  <c r="O16" i="1"/>
  <c r="N16" i="1"/>
  <c r="J16" i="1"/>
  <c r="P16" i="1" s="1"/>
  <c r="O15" i="1"/>
  <c r="N15" i="1"/>
  <c r="J15" i="1"/>
  <c r="P15" i="1" s="1"/>
  <c r="O14" i="1"/>
  <c r="N14" i="1"/>
  <c r="J14" i="1"/>
  <c r="P14" i="1" s="1"/>
  <c r="O13" i="1"/>
  <c r="N13" i="1"/>
  <c r="J13" i="1"/>
  <c r="P13" i="1" s="1"/>
  <c r="O12" i="1"/>
  <c r="N12" i="1"/>
  <c r="J12" i="1"/>
  <c r="P12" i="1" s="1"/>
  <c r="O11" i="1"/>
  <c r="N11" i="1"/>
  <c r="J11" i="1"/>
  <c r="P11" i="1" s="1"/>
  <c r="O10" i="1"/>
  <c r="O36" i="1" s="1"/>
  <c r="N10" i="1"/>
  <c r="N36" i="1" s="1"/>
  <c r="J10" i="1"/>
  <c r="P10" i="1" s="1"/>
  <c r="P36" i="1" l="1"/>
  <c r="J36" i="1"/>
</calcChain>
</file>

<file path=xl/comments1.xml><?xml version="1.0" encoding="utf-8"?>
<comments xmlns="http://schemas.openxmlformats.org/spreadsheetml/2006/main">
  <authors>
    <author>DGCG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<sst xmlns="http://schemas.openxmlformats.org/spreadsheetml/2006/main" count="108" uniqueCount="82">
  <si>
    <t>PROGRAMAS Y PROYECTOS DE INVERSIÓN</t>
  </si>
  <si>
    <t>Del 1° de Enero al 31 de Diciembre de 2019</t>
  </si>
  <si>
    <t>Ente Público:</t>
  </si>
  <si>
    <t>UNIVERSIDAD POLITÉCNICA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</si>
  <si>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</si>
  <si>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</si>
  <si>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</si>
  <si>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</si>
  <si>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</si>
  <si>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</si>
  <si>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</si>
  <si>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</si>
  <si>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</si>
  <si>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</si>
  <si>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</si>
  <si>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</si>
  <si>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</si>
  <si>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</si>
  <si>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</si>
  <si>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</si>
  <si>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</si>
  <si>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</si>
  <si>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</si>
  <si>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Gasto</t>
  </si>
  <si>
    <t xml:space="preserve"> G1076</t>
  </si>
  <si>
    <t>Administración de lo</t>
  </si>
  <si>
    <t xml:space="preserve"> G2055</t>
  </si>
  <si>
    <t>Dirección estratégica</t>
  </si>
  <si>
    <t xml:space="preserve"> G2090</t>
  </si>
  <si>
    <t>Atención de asuntos</t>
  </si>
  <si>
    <t xml:space="preserve"> P0669</t>
  </si>
  <si>
    <t>ACTUALIZACION DE PRO</t>
  </si>
  <si>
    <t xml:space="preserve"> P0670</t>
  </si>
  <si>
    <t>ADMINISTRACIÓN  E IM</t>
  </si>
  <si>
    <t xml:space="preserve"> P0671</t>
  </si>
  <si>
    <t>APLICACIÓN DE PLANES</t>
  </si>
  <si>
    <t xml:space="preserve"> P0672</t>
  </si>
  <si>
    <t>APOYOS PARA LA PROFE</t>
  </si>
  <si>
    <t xml:space="preserve"> P0673</t>
  </si>
  <si>
    <t>CAPACITACIÓN Y CERTI</t>
  </si>
  <si>
    <t xml:space="preserve"> P0674</t>
  </si>
  <si>
    <t>CURSOS Y EVENTOS DE</t>
  </si>
  <si>
    <t xml:space="preserve"> P0675</t>
  </si>
  <si>
    <t>DESARROLLAR NORMAS T</t>
  </si>
  <si>
    <t xml:space="preserve"> P0676</t>
  </si>
  <si>
    <t>GESTIÓN DE CERTIFICA</t>
  </si>
  <si>
    <t xml:space="preserve"> P0677</t>
  </si>
  <si>
    <t>INTEGRACIÓN Y DIFUSI</t>
  </si>
  <si>
    <t xml:space="preserve"> P0678</t>
  </si>
  <si>
    <t>MANTENIMIENTO DE LA</t>
  </si>
  <si>
    <t xml:space="preserve"> P0679</t>
  </si>
  <si>
    <t>OPERACIÓN DE OTORGAM</t>
  </si>
  <si>
    <t xml:space="preserve"> P0680</t>
  </si>
  <si>
    <t>OPERACIÓN DE SERVICI</t>
  </si>
  <si>
    <t xml:space="preserve"> P0682</t>
  </si>
  <si>
    <t>REALIZACIÓN DE FOROS</t>
  </si>
  <si>
    <t xml:space="preserve"> P2990.0001</t>
  </si>
  <si>
    <t>PNPC</t>
  </si>
  <si>
    <t xml:space="preserve"> P2990.0002</t>
  </si>
  <si>
    <t>DESARROLLO PRODUCTOS</t>
  </si>
  <si>
    <t xml:space="preserve"> P2990.0003</t>
  </si>
  <si>
    <t>PNCP</t>
  </si>
  <si>
    <t xml:space="preserve"> P2990.0004</t>
  </si>
  <si>
    <t>COMPUESTOS BIOACTIVO</t>
  </si>
  <si>
    <t xml:space="preserve"> P2990.0005</t>
  </si>
  <si>
    <t>MORF. CÉLULAS MADRE</t>
  </si>
  <si>
    <t xml:space="preserve"> P2990.0006</t>
  </si>
  <si>
    <t>Emiliano Villordo</t>
  </si>
  <si>
    <t xml:space="preserve"> P2990.0007</t>
  </si>
  <si>
    <t>PATRICIA IBARRA</t>
  </si>
  <si>
    <t>P2990.0008</t>
  </si>
  <si>
    <t xml:space="preserve"> MAYDA L RAMIREZ</t>
  </si>
  <si>
    <t>P3134</t>
  </si>
  <si>
    <t xml:space="preserve"> Vocacionamiento UPG</t>
  </si>
  <si>
    <t>Q0893</t>
  </si>
  <si>
    <t xml:space="preserve"> UPG CORTAZAR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</si>
  <si>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</si>
  <si>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</si>
  <si>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</si>
  <si>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RECTOR</t>
  </si>
  <si>
    <t>MDO. JOSÉ DE JESUS ROMO GUTIERREZ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</si>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</sst>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/>
    <xf numFmtId="0" fontId="3" fillId="2" borderId="1" xfId="0" applyFont="1" applyFill="1" applyBorder="1"/>
    <xf numFmtId="0" fontId="4" fillId="2" borderId="1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9" fontId="3" fillId="2" borderId="0" xfId="2" applyFont="1" applyFill="1" applyBorder="1" applyAlignment="1">
      <alignment horizontal="right"/>
    </xf>
    <xf numFmtId="9" fontId="3" fillId="2" borderId="12" xfId="2" applyFont="1" applyFill="1" applyBorder="1" applyAlignment="1">
      <alignment horizontal="right"/>
    </xf>
    <xf numFmtId="4" fontId="3" fillId="2" borderId="0" xfId="0" applyNumberFormat="1" applyFont="1" applyFill="1"/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43" fontId="3" fillId="2" borderId="12" xfId="0" applyNumberFormat="1" applyFont="1" applyFill="1" applyBorder="1" applyAlignment="1">
      <alignment horizontal="right" vertical="center" wrapText="1"/>
    </xf>
    <xf numFmtId="43" fontId="3" fillId="2" borderId="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3" fontId="3" fillId="2" borderId="12" xfId="1" applyFont="1" applyFill="1" applyBorder="1" applyAlignment="1">
      <alignment horizontal="right" vertical="top" wrapText="1"/>
    </xf>
    <xf numFmtId="43" fontId="3" fillId="2" borderId="0" xfId="1" applyFont="1" applyFill="1" applyBorder="1" applyAlignment="1">
      <alignment horizontal="right" vertical="top" wrapText="1"/>
    </xf>
    <xf numFmtId="43" fontId="3" fillId="2" borderId="12" xfId="1" applyFont="1" applyFill="1" applyBorder="1" applyAlignment="1">
      <alignment horizontal="right" vertical="center" wrapText="1"/>
    </xf>
    <xf numFmtId="43" fontId="3" fillId="2" borderId="0" xfId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3" fontId="3" fillId="2" borderId="12" xfId="1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43" fontId="3" fillId="2" borderId="15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right" vertical="center" wrapText="1"/>
    </xf>
    <xf numFmtId="4" fontId="3" fillId="2" borderId="15" xfId="0" applyNumberFormat="1" applyFont="1" applyFill="1" applyBorder="1" applyAlignment="1">
      <alignment horizontal="right" vertical="center" wrapText="1"/>
    </xf>
    <xf numFmtId="43" fontId="3" fillId="2" borderId="15" xfId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43" fontId="5" fillId="2" borderId="13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 vertical="center" wrapText="1"/>
    </xf>
    <xf numFmtId="9" fontId="5" fillId="2" borderId="6" xfId="0" applyNumberFormat="1" applyFont="1" applyFill="1" applyBorder="1" applyAlignment="1">
      <alignment horizontal="right" vertical="center" wrapText="1"/>
    </xf>
    <xf numFmtId="9" fontId="5" fillId="2" borderId="8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4" fontId="3" fillId="2" borderId="0" xfId="0" applyNumberFormat="1" applyFont="1" applyFill="1" applyBorder="1"/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73"/>
  <sheetViews>
    <sheetView tabSelected="1" topLeftCell="A24" zoomScale="78" zoomScaleNormal="78" workbookViewId="0">
      <selection activeCell="K44" sqref="K44"/>
    </sheetView>
  </sheetViews>
  <sheetFormatPr baseColWidth="10" defaultRowHeight="12.75" x14ac:dyDescent="0.2"/>
  <cols>
    <col min="1" max="1" width="2.140625" style="1" customWidth="1"/>
    <col min="2" max="3" width="3.7109375" style="1" customWidth="1"/>
    <col min="4" max="4" width="7.140625" style="1" customWidth="1"/>
    <col min="5" max="5" width="12.42578125" style="1" customWidth="1"/>
    <col min="6" max="6" width="23.28515625" style="1" customWidth="1"/>
    <col min="7" max="7" width="8.42578125" style="1" customWidth="1"/>
    <col min="8" max="8" width="17.28515625" style="1" customWidth="1"/>
    <col min="9" max="9" width="18.42578125" style="1" customWidth="1"/>
    <col min="10" max="10" width="19.42578125" style="1" customWidth="1"/>
    <col min="11" max="11" width="18.28515625" style="1" customWidth="1"/>
    <col min="12" max="12" width="19.140625" style="1" customWidth="1"/>
    <col min="13" max="13" width="18.5703125" style="1" customWidth="1"/>
    <col min="14" max="14" width="18.85546875" style="1" customWidth="1"/>
    <col min="15" max="15" width="14.5703125" style="1" customWidth="1"/>
    <col min="16" max="16" width="14" style="1" customWidth="1"/>
    <col min="17" max="17" width="11.42578125" style="1"/>
    <col min="18" max="18" width="13.140625" style="1" bestFit="1" customWidth="1"/>
    <col min="19" max="16384" width="11.42578125" style="1"/>
  </cols>
  <sheetData>
    <row r="1" spans="2:18" ht="6" customHeight="1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8" ht="13.5" customHeight="1" x14ac:dyDescent="0.2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8" ht="20.25" customHeight="1" x14ac:dyDescent="0.2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8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8" ht="24" customHeight="1" x14ac:dyDescent="0.2">
      <c r="D5" s="3" t="s">
        <v>2</v>
      </c>
      <c r="E5" s="4" t="s">
        <v>3</v>
      </c>
      <c r="F5" s="4"/>
      <c r="G5" s="5"/>
      <c r="H5" s="4"/>
      <c r="I5" s="4"/>
      <c r="J5" s="4"/>
      <c r="K5" s="6"/>
      <c r="L5" s="6"/>
      <c r="M5" s="7"/>
      <c r="N5" s="2"/>
    </row>
    <row r="6" spans="2:18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8" ht="15" customHeight="1" x14ac:dyDescent="0.2">
      <c r="B7" s="75" t="s">
        <v>4</v>
      </c>
      <c r="C7" s="76"/>
      <c r="D7" s="77"/>
      <c r="E7" s="84" t="s">
        <v>5</v>
      </c>
      <c r="F7" s="8"/>
      <c r="G7" s="84" t="s">
        <v>6</v>
      </c>
      <c r="H7" s="87" t="s">
        <v>7</v>
      </c>
      <c r="I7" s="88"/>
      <c r="J7" s="88"/>
      <c r="K7" s="88"/>
      <c r="L7" s="88"/>
      <c r="M7" s="89"/>
      <c r="N7" s="90" t="s">
        <v>8</v>
      </c>
      <c r="O7" s="67" t="s">
        <v>9</v>
      </c>
      <c r="P7" s="68"/>
    </row>
    <row r="8" spans="2:18" ht="34.5" customHeight="1" x14ac:dyDescent="0.2">
      <c r="B8" s="78"/>
      <c r="C8" s="79"/>
      <c r="D8" s="80"/>
      <c r="E8" s="85"/>
      <c r="F8" s="9" t="s">
        <v>10</v>
      </c>
      <c r="G8" s="85"/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90"/>
      <c r="O8" s="11" t="s">
        <v>17</v>
      </c>
      <c r="P8" s="11" t="s">
        <v>18</v>
      </c>
    </row>
    <row r="9" spans="2:18" ht="15.75" customHeight="1" x14ac:dyDescent="0.2">
      <c r="B9" s="81"/>
      <c r="C9" s="82"/>
      <c r="D9" s="83"/>
      <c r="E9" s="86"/>
      <c r="F9" s="12"/>
      <c r="G9" s="86"/>
      <c r="H9" s="10">
        <v>1</v>
      </c>
      <c r="I9" s="10">
        <v>2</v>
      </c>
      <c r="J9" s="10" t="s">
        <v>19</v>
      </c>
      <c r="K9" s="10">
        <v>4</v>
      </c>
      <c r="L9" s="10">
        <v>5</v>
      </c>
      <c r="M9" s="10">
        <v>6</v>
      </c>
      <c r="N9" s="10" t="s">
        <v>20</v>
      </c>
      <c r="O9" s="13" t="s">
        <v>21</v>
      </c>
      <c r="P9" s="14" t="s">
        <v>22</v>
      </c>
    </row>
    <row r="10" spans="2:18" ht="15.75" customHeight="1" x14ac:dyDescent="0.2">
      <c r="B10" s="15"/>
      <c r="C10" s="16"/>
      <c r="D10" s="17" t="s">
        <v>23</v>
      </c>
      <c r="E10" s="18" t="s">
        <v>24</v>
      </c>
      <c r="F10" s="19" t="s">
        <v>25</v>
      </c>
      <c r="G10" s="20">
        <v>3036</v>
      </c>
      <c r="H10" s="21">
        <v>12326353.49</v>
      </c>
      <c r="I10" s="22">
        <v>21883571.579999998</v>
      </c>
      <c r="J10" s="21">
        <f>+H10+I10</f>
        <v>34209925.07</v>
      </c>
      <c r="K10" s="22">
        <v>3996815.14</v>
      </c>
      <c r="L10" s="21">
        <v>33097315.420000002</v>
      </c>
      <c r="M10" s="22">
        <v>29100500.280000001</v>
      </c>
      <c r="N10" s="21">
        <f t="shared" ref="N10:N35" si="0">+J10-K10</f>
        <v>30213109.93</v>
      </c>
      <c r="O10" s="23">
        <f>K10/H10</f>
        <v>0.32424959605794984</v>
      </c>
      <c r="P10" s="24">
        <f>K10/J10</f>
        <v>0.11683203432400853</v>
      </c>
      <c r="R10" s="25"/>
    </row>
    <row r="11" spans="2:18" ht="15.75" customHeight="1" x14ac:dyDescent="0.2">
      <c r="B11" s="26"/>
      <c r="C11" s="27"/>
      <c r="D11" s="28" t="s">
        <v>23</v>
      </c>
      <c r="E11" s="29" t="s">
        <v>26</v>
      </c>
      <c r="F11" s="30" t="s">
        <v>27</v>
      </c>
      <c r="G11" s="31">
        <v>3036</v>
      </c>
      <c r="H11" s="32">
        <v>2085135.82</v>
      </c>
      <c r="I11" s="33">
        <v>1276679.0799999998</v>
      </c>
      <c r="J11" s="34">
        <f t="shared" ref="J11:J35" si="1">+H11+I11</f>
        <v>3361814.9</v>
      </c>
      <c r="K11" s="33"/>
      <c r="L11" s="32">
        <v>3361814.9</v>
      </c>
      <c r="M11" s="33">
        <v>3361814.9</v>
      </c>
      <c r="N11" s="34">
        <f t="shared" si="0"/>
        <v>3361814.9</v>
      </c>
      <c r="O11" s="23">
        <f>K11/H11</f>
        <v>0</v>
      </c>
      <c r="P11" s="24">
        <f t="shared" ref="P11:P35" si="2">K11/J11</f>
        <v>0</v>
      </c>
      <c r="R11" s="25"/>
    </row>
    <row r="12" spans="2:18" ht="15.75" customHeight="1" x14ac:dyDescent="0.2">
      <c r="B12" s="26"/>
      <c r="C12" s="27"/>
      <c r="D12" s="28" t="s">
        <v>23</v>
      </c>
      <c r="E12" s="29" t="s">
        <v>28</v>
      </c>
      <c r="F12" s="30" t="s">
        <v>29</v>
      </c>
      <c r="G12" s="31">
        <v>3036</v>
      </c>
      <c r="H12" s="35">
        <v>1121283.95</v>
      </c>
      <c r="I12" s="36">
        <v>1484076.8299999998</v>
      </c>
      <c r="J12" s="34">
        <f t="shared" si="1"/>
        <v>2605360.7799999998</v>
      </c>
      <c r="K12" s="36"/>
      <c r="L12" s="35">
        <v>2586561.04</v>
      </c>
      <c r="M12" s="36">
        <v>2586561.04</v>
      </c>
      <c r="N12" s="34">
        <f t="shared" si="0"/>
        <v>2605360.7799999998</v>
      </c>
      <c r="O12" s="23">
        <f t="shared" ref="O12:O35" si="3">K12/H12</f>
        <v>0</v>
      </c>
      <c r="P12" s="24">
        <f t="shared" si="2"/>
        <v>0</v>
      </c>
      <c r="R12" s="25"/>
    </row>
    <row r="13" spans="2:18" ht="15.75" customHeight="1" x14ac:dyDescent="0.2">
      <c r="B13" s="26"/>
      <c r="C13" s="27"/>
      <c r="D13" s="28" t="s">
        <v>23</v>
      </c>
      <c r="E13" s="29" t="s">
        <v>30</v>
      </c>
      <c r="F13" s="30" t="s">
        <v>31</v>
      </c>
      <c r="G13" s="31">
        <v>3036</v>
      </c>
      <c r="H13" s="37">
        <v>521283.95</v>
      </c>
      <c r="I13" s="38">
        <v>604264.85000000009</v>
      </c>
      <c r="J13" s="34">
        <f t="shared" si="1"/>
        <v>1125548.8</v>
      </c>
      <c r="K13" s="39"/>
      <c r="L13" s="34">
        <v>1125548.8</v>
      </c>
      <c r="M13" s="39">
        <v>1125548.8</v>
      </c>
      <c r="N13" s="34">
        <f t="shared" si="0"/>
        <v>1125548.8</v>
      </c>
      <c r="O13" s="23">
        <f t="shared" si="3"/>
        <v>0</v>
      </c>
      <c r="P13" s="24">
        <f t="shared" si="2"/>
        <v>0</v>
      </c>
      <c r="R13" s="25"/>
    </row>
    <row r="14" spans="2:18" ht="15.75" customHeight="1" x14ac:dyDescent="0.2">
      <c r="B14" s="26"/>
      <c r="C14" s="27"/>
      <c r="D14" s="28" t="s">
        <v>23</v>
      </c>
      <c r="E14" s="29" t="s">
        <v>32</v>
      </c>
      <c r="F14" s="30" t="s">
        <v>33</v>
      </c>
      <c r="G14" s="31">
        <v>3036</v>
      </c>
      <c r="H14" s="37">
        <v>6084176.2300000004</v>
      </c>
      <c r="I14" s="38">
        <v>13980888.84</v>
      </c>
      <c r="J14" s="34">
        <f t="shared" si="1"/>
        <v>20065065.07</v>
      </c>
      <c r="K14" s="39"/>
      <c r="L14" s="34">
        <v>18582298.68</v>
      </c>
      <c r="M14" s="39">
        <v>18582298.68</v>
      </c>
      <c r="N14" s="34">
        <f t="shared" si="0"/>
        <v>20065065.07</v>
      </c>
      <c r="O14" s="23">
        <f t="shared" si="3"/>
        <v>0</v>
      </c>
      <c r="P14" s="24">
        <f t="shared" si="2"/>
        <v>0</v>
      </c>
      <c r="R14" s="25"/>
    </row>
    <row r="15" spans="2:18" ht="15.75" customHeight="1" x14ac:dyDescent="0.2">
      <c r="B15" s="26"/>
      <c r="C15" s="27"/>
      <c r="D15" s="28" t="s">
        <v>23</v>
      </c>
      <c r="E15" s="29" t="s">
        <v>34</v>
      </c>
      <c r="F15" s="30" t="s">
        <v>35</v>
      </c>
      <c r="G15" s="31">
        <v>3036</v>
      </c>
      <c r="H15" s="37">
        <v>4691502.8600000003</v>
      </c>
      <c r="I15" s="38">
        <v>2798057.08</v>
      </c>
      <c r="J15" s="34">
        <f t="shared" si="1"/>
        <v>7489559.9400000004</v>
      </c>
      <c r="K15" s="38"/>
      <c r="L15" s="37">
        <v>6610855.9400000004</v>
      </c>
      <c r="M15" s="38">
        <v>6610855.9400000004</v>
      </c>
      <c r="N15" s="34">
        <f t="shared" si="0"/>
        <v>7489559.9400000004</v>
      </c>
      <c r="O15" s="23">
        <f t="shared" si="3"/>
        <v>0</v>
      </c>
      <c r="P15" s="24">
        <f t="shared" si="2"/>
        <v>0</v>
      </c>
      <c r="R15" s="25"/>
    </row>
    <row r="16" spans="2:18" ht="15.75" customHeight="1" x14ac:dyDescent="0.2">
      <c r="B16" s="26"/>
      <c r="C16" s="27"/>
      <c r="D16" s="28" t="s">
        <v>23</v>
      </c>
      <c r="E16" s="29" t="s">
        <v>36</v>
      </c>
      <c r="F16" s="30" t="s">
        <v>37</v>
      </c>
      <c r="G16" s="31">
        <v>3036</v>
      </c>
      <c r="H16" s="40">
        <v>3648987.67</v>
      </c>
      <c r="I16" s="38">
        <v>3878459.6900000004</v>
      </c>
      <c r="J16" s="34">
        <f t="shared" si="1"/>
        <v>7527447.3600000003</v>
      </c>
      <c r="K16" s="38"/>
      <c r="L16" s="37">
        <v>5489655.3600000003</v>
      </c>
      <c r="M16" s="38">
        <v>5489655.3600000003</v>
      </c>
      <c r="N16" s="34">
        <f t="shared" si="0"/>
        <v>7527447.3600000003</v>
      </c>
      <c r="O16" s="23">
        <f t="shared" si="3"/>
        <v>0</v>
      </c>
      <c r="P16" s="24">
        <f t="shared" si="2"/>
        <v>0</v>
      </c>
      <c r="R16" s="25"/>
    </row>
    <row r="17" spans="2:18" ht="15.75" customHeight="1" x14ac:dyDescent="0.2">
      <c r="B17" s="26"/>
      <c r="C17" s="27"/>
      <c r="D17" s="28" t="s">
        <v>23</v>
      </c>
      <c r="E17" s="29" t="s">
        <v>38</v>
      </c>
      <c r="F17" s="30" t="s">
        <v>39</v>
      </c>
      <c r="G17" s="31">
        <v>3036</v>
      </c>
      <c r="H17" s="40">
        <v>521283.95</v>
      </c>
      <c r="I17" s="38">
        <v>391302.01999999996</v>
      </c>
      <c r="J17" s="34">
        <f t="shared" si="1"/>
        <v>912585.97</v>
      </c>
      <c r="K17" s="38"/>
      <c r="L17" s="37">
        <v>769260.07</v>
      </c>
      <c r="M17" s="38">
        <v>769260.07</v>
      </c>
      <c r="N17" s="34">
        <f t="shared" si="0"/>
        <v>912585.97</v>
      </c>
      <c r="O17" s="23">
        <f t="shared" si="3"/>
        <v>0</v>
      </c>
      <c r="P17" s="24">
        <f t="shared" si="2"/>
        <v>0</v>
      </c>
      <c r="R17" s="25"/>
    </row>
    <row r="18" spans="2:18" ht="15.75" customHeight="1" x14ac:dyDescent="0.2">
      <c r="B18" s="26"/>
      <c r="C18" s="27"/>
      <c r="D18" s="28" t="s">
        <v>23</v>
      </c>
      <c r="E18" s="29" t="s">
        <v>40</v>
      </c>
      <c r="F18" s="30" t="s">
        <v>41</v>
      </c>
      <c r="G18" s="31">
        <v>3036</v>
      </c>
      <c r="H18" s="40">
        <v>2152567.91</v>
      </c>
      <c r="I18" s="38">
        <v>3565158.1499999994</v>
      </c>
      <c r="J18" s="34">
        <f t="shared" si="1"/>
        <v>5717726.0599999996</v>
      </c>
      <c r="K18" s="38"/>
      <c r="L18" s="37">
        <v>5313337.82</v>
      </c>
      <c r="M18" s="38">
        <v>5313337.82</v>
      </c>
      <c r="N18" s="34">
        <f t="shared" si="0"/>
        <v>5717726.0599999996</v>
      </c>
      <c r="O18" s="23">
        <f t="shared" si="3"/>
        <v>0</v>
      </c>
      <c r="P18" s="24">
        <f t="shared" si="2"/>
        <v>0</v>
      </c>
      <c r="R18" s="25"/>
    </row>
    <row r="19" spans="2:18" ht="15.75" customHeight="1" x14ac:dyDescent="0.2">
      <c r="B19" s="26"/>
      <c r="C19" s="27"/>
      <c r="D19" s="28" t="s">
        <v>23</v>
      </c>
      <c r="E19" s="29" t="s">
        <v>42</v>
      </c>
      <c r="F19" s="30" t="s">
        <v>43</v>
      </c>
      <c r="G19" s="31">
        <v>3036</v>
      </c>
      <c r="H19" s="40">
        <v>3127703.72</v>
      </c>
      <c r="I19" s="38">
        <v>1208260.9700000002</v>
      </c>
      <c r="J19" s="34">
        <f t="shared" si="1"/>
        <v>4335964.6900000004</v>
      </c>
      <c r="K19" s="38"/>
      <c r="L19" s="37">
        <v>4335964.6900000004</v>
      </c>
      <c r="M19" s="38">
        <v>4335964.6900000004</v>
      </c>
      <c r="N19" s="34">
        <f t="shared" si="0"/>
        <v>4335964.6900000004</v>
      </c>
      <c r="O19" s="23">
        <f t="shared" si="3"/>
        <v>0</v>
      </c>
      <c r="P19" s="24">
        <f t="shared" si="2"/>
        <v>0</v>
      </c>
      <c r="R19" s="25"/>
    </row>
    <row r="20" spans="2:18" ht="15.75" customHeight="1" x14ac:dyDescent="0.2">
      <c r="B20" s="26"/>
      <c r="C20" s="27"/>
      <c r="D20" s="28" t="s">
        <v>23</v>
      </c>
      <c r="E20" s="29" t="s">
        <v>44</v>
      </c>
      <c r="F20" s="30" t="s">
        <v>45</v>
      </c>
      <c r="G20" s="31">
        <v>3036</v>
      </c>
      <c r="H20" s="40">
        <v>3905151.16</v>
      </c>
      <c r="I20" s="38">
        <v>1128156.3200000003</v>
      </c>
      <c r="J20" s="34">
        <f t="shared" si="1"/>
        <v>5033307.4800000004</v>
      </c>
      <c r="K20" s="38"/>
      <c r="L20" s="37">
        <v>4968307.4800000004</v>
      </c>
      <c r="M20" s="38">
        <v>4968307.4800000004</v>
      </c>
      <c r="N20" s="34">
        <f t="shared" si="0"/>
        <v>5033307.4800000004</v>
      </c>
      <c r="O20" s="23">
        <f t="shared" si="3"/>
        <v>0</v>
      </c>
      <c r="P20" s="24">
        <f t="shared" si="2"/>
        <v>0</v>
      </c>
      <c r="R20" s="25"/>
    </row>
    <row r="21" spans="2:18" ht="15.75" customHeight="1" x14ac:dyDescent="0.2">
      <c r="B21" s="26"/>
      <c r="C21" s="27"/>
      <c r="D21" s="28" t="s">
        <v>23</v>
      </c>
      <c r="E21" s="29" t="s">
        <v>46</v>
      </c>
      <c r="F21" s="30" t="s">
        <v>47</v>
      </c>
      <c r="G21" s="31">
        <v>3036</v>
      </c>
      <c r="H21" s="40">
        <v>4691555.59</v>
      </c>
      <c r="I21" s="38">
        <v>1720122.33</v>
      </c>
      <c r="J21" s="34">
        <f t="shared" si="1"/>
        <v>6411677.9199999999</v>
      </c>
      <c r="K21" s="38"/>
      <c r="L21" s="37">
        <v>6411677.9199999999</v>
      </c>
      <c r="M21" s="38">
        <v>6411677.9199999999</v>
      </c>
      <c r="N21" s="34">
        <f t="shared" si="0"/>
        <v>6411677.9199999999</v>
      </c>
      <c r="O21" s="23">
        <f t="shared" si="3"/>
        <v>0</v>
      </c>
      <c r="P21" s="24">
        <f t="shared" si="2"/>
        <v>0</v>
      </c>
      <c r="R21" s="25"/>
    </row>
    <row r="22" spans="2:18" ht="15.75" customHeight="1" x14ac:dyDescent="0.2">
      <c r="B22" s="26"/>
      <c r="C22" s="27"/>
      <c r="D22" s="28" t="s">
        <v>23</v>
      </c>
      <c r="E22" s="29" t="s">
        <v>48</v>
      </c>
      <c r="F22" s="30" t="s">
        <v>49</v>
      </c>
      <c r="G22" s="31">
        <v>3036</v>
      </c>
      <c r="H22" s="40">
        <v>13043292.66</v>
      </c>
      <c r="I22" s="38">
        <v>5654942.9600000009</v>
      </c>
      <c r="J22" s="34">
        <f t="shared" si="1"/>
        <v>18698235.620000001</v>
      </c>
      <c r="K22" s="38"/>
      <c r="L22" s="37">
        <v>18125390.550000001</v>
      </c>
      <c r="M22" s="38">
        <v>18125390.550000001</v>
      </c>
      <c r="N22" s="34">
        <f t="shared" si="0"/>
        <v>18698235.620000001</v>
      </c>
      <c r="O22" s="23">
        <f t="shared" si="3"/>
        <v>0</v>
      </c>
      <c r="P22" s="24">
        <f t="shared" si="2"/>
        <v>0</v>
      </c>
      <c r="R22" s="25"/>
    </row>
    <row r="23" spans="2:18" ht="15.75" customHeight="1" x14ac:dyDescent="0.2">
      <c r="B23" s="26"/>
      <c r="C23" s="27"/>
      <c r="D23" s="28" t="s">
        <v>23</v>
      </c>
      <c r="E23" s="29" t="s">
        <v>50</v>
      </c>
      <c r="F23" s="30" t="s">
        <v>51</v>
      </c>
      <c r="G23" s="31">
        <v>3036</v>
      </c>
      <c r="H23" s="40">
        <v>2521283.9500000002</v>
      </c>
      <c r="I23" s="38">
        <v>1929607.63</v>
      </c>
      <c r="J23" s="34">
        <f t="shared" si="1"/>
        <v>4450891.58</v>
      </c>
      <c r="K23" s="38"/>
      <c r="L23" s="37">
        <v>4450891.58</v>
      </c>
      <c r="M23" s="38">
        <v>4450891.58</v>
      </c>
      <c r="N23" s="34">
        <f t="shared" si="0"/>
        <v>4450891.58</v>
      </c>
      <c r="O23" s="23">
        <f>K23/H23</f>
        <v>0</v>
      </c>
      <c r="P23" s="24">
        <f t="shared" si="2"/>
        <v>0</v>
      </c>
      <c r="R23" s="25"/>
    </row>
    <row r="24" spans="2:18" ht="15.75" customHeight="1" x14ac:dyDescent="0.2">
      <c r="B24" s="26"/>
      <c r="C24" s="27"/>
      <c r="D24" s="28" t="s">
        <v>23</v>
      </c>
      <c r="E24" s="29" t="s">
        <v>52</v>
      </c>
      <c r="F24" s="30" t="s">
        <v>53</v>
      </c>
      <c r="G24" s="31">
        <v>3036</v>
      </c>
      <c r="H24" s="40">
        <v>14599943.060000001</v>
      </c>
      <c r="I24" s="38">
        <v>4348285.1199999992</v>
      </c>
      <c r="J24" s="34">
        <f t="shared" si="1"/>
        <v>18948228.18</v>
      </c>
      <c r="K24" s="38"/>
      <c r="L24" s="37">
        <v>18940504.350000001</v>
      </c>
      <c r="M24" s="38">
        <v>18940504.350000001</v>
      </c>
      <c r="N24" s="34">
        <f t="shared" si="0"/>
        <v>18948228.18</v>
      </c>
      <c r="O24" s="23">
        <f t="shared" si="3"/>
        <v>0</v>
      </c>
      <c r="P24" s="24">
        <f t="shared" si="2"/>
        <v>0</v>
      </c>
      <c r="R24" s="25"/>
    </row>
    <row r="25" spans="2:18" ht="15.75" customHeight="1" x14ac:dyDescent="0.2">
      <c r="B25" s="26"/>
      <c r="C25" s="27"/>
      <c r="D25" s="28" t="s">
        <v>23</v>
      </c>
      <c r="E25" s="29" t="s">
        <v>54</v>
      </c>
      <c r="F25" s="30" t="s">
        <v>55</v>
      </c>
      <c r="G25" s="31">
        <v>3036</v>
      </c>
      <c r="H25" s="40">
        <v>3127703.73</v>
      </c>
      <c r="I25" s="38">
        <v>845821.12999999989</v>
      </c>
      <c r="J25" s="34">
        <f t="shared" si="1"/>
        <v>3973524.86</v>
      </c>
      <c r="K25" s="38"/>
      <c r="L25" s="37">
        <v>3973524.86</v>
      </c>
      <c r="M25" s="38">
        <v>3973524.86</v>
      </c>
      <c r="N25" s="34">
        <f t="shared" si="0"/>
        <v>3973524.86</v>
      </c>
      <c r="O25" s="23">
        <f t="shared" si="3"/>
        <v>0</v>
      </c>
      <c r="P25" s="24">
        <f t="shared" si="2"/>
        <v>0</v>
      </c>
      <c r="R25" s="25"/>
    </row>
    <row r="26" spans="2:18" ht="15.75" customHeight="1" x14ac:dyDescent="0.2">
      <c r="B26" s="26"/>
      <c r="C26" s="27"/>
      <c r="D26" s="28" t="s">
        <v>23</v>
      </c>
      <c r="E26" s="29" t="s">
        <v>56</v>
      </c>
      <c r="F26" s="30" t="s">
        <v>57</v>
      </c>
      <c r="G26" s="31">
        <v>3036</v>
      </c>
      <c r="H26" s="40"/>
      <c r="I26" s="38">
        <v>200000</v>
      </c>
      <c r="J26" s="34">
        <f t="shared" si="1"/>
        <v>200000</v>
      </c>
      <c r="K26" s="38"/>
      <c r="L26" s="37">
        <v>107052.92</v>
      </c>
      <c r="M26" s="38">
        <v>107052.92</v>
      </c>
      <c r="N26" s="34">
        <f t="shared" si="0"/>
        <v>200000</v>
      </c>
      <c r="O26" s="23" t="e">
        <f>K26/H26</f>
        <v>#DIV/0!</v>
      </c>
      <c r="P26" s="24">
        <f t="shared" si="2"/>
        <v>0</v>
      </c>
      <c r="R26" s="25"/>
    </row>
    <row r="27" spans="2:18" ht="15.75" customHeight="1" x14ac:dyDescent="0.2">
      <c r="B27" s="26"/>
      <c r="C27" s="27"/>
      <c r="D27" s="28" t="s">
        <v>23</v>
      </c>
      <c r="E27" s="29" t="s">
        <v>58</v>
      </c>
      <c r="F27" s="30" t="s">
        <v>59</v>
      </c>
      <c r="G27" s="31">
        <v>3036</v>
      </c>
      <c r="H27" s="40"/>
      <c r="I27" s="38">
        <v>100000</v>
      </c>
      <c r="J27" s="34">
        <f t="shared" si="1"/>
        <v>100000</v>
      </c>
      <c r="K27" s="38"/>
      <c r="L27" s="37">
        <v>28430.01</v>
      </c>
      <c r="M27" s="38">
        <v>28430.01</v>
      </c>
      <c r="N27" s="34">
        <f t="shared" si="0"/>
        <v>100000</v>
      </c>
      <c r="O27" s="23" t="e">
        <f t="shared" si="3"/>
        <v>#DIV/0!</v>
      </c>
      <c r="P27" s="24">
        <f t="shared" si="2"/>
        <v>0</v>
      </c>
      <c r="R27" s="25"/>
    </row>
    <row r="28" spans="2:18" ht="15.75" customHeight="1" x14ac:dyDescent="0.2">
      <c r="B28" s="26"/>
      <c r="C28" s="27"/>
      <c r="D28" s="28" t="s">
        <v>23</v>
      </c>
      <c r="E28" s="29" t="s">
        <v>60</v>
      </c>
      <c r="F28" s="30" t="s">
        <v>61</v>
      </c>
      <c r="G28" s="31">
        <v>3036</v>
      </c>
      <c r="H28" s="40"/>
      <c r="I28" s="38">
        <v>100000</v>
      </c>
      <c r="J28" s="34">
        <f t="shared" si="1"/>
        <v>100000</v>
      </c>
      <c r="K28" s="38"/>
      <c r="L28" s="37">
        <v>43136.12</v>
      </c>
      <c r="M28" s="38">
        <v>43136.12</v>
      </c>
      <c r="N28" s="34">
        <f t="shared" si="0"/>
        <v>100000</v>
      </c>
      <c r="O28" s="23" t="e">
        <f t="shared" si="3"/>
        <v>#DIV/0!</v>
      </c>
      <c r="P28" s="24">
        <f t="shared" si="2"/>
        <v>0</v>
      </c>
      <c r="R28" s="25"/>
    </row>
    <row r="29" spans="2:18" ht="15.75" customHeight="1" x14ac:dyDescent="0.2">
      <c r="B29" s="26"/>
      <c r="C29" s="27"/>
      <c r="D29" s="28" t="s">
        <v>23</v>
      </c>
      <c r="E29" s="29" t="s">
        <v>62</v>
      </c>
      <c r="F29" s="30" t="s">
        <v>63</v>
      </c>
      <c r="G29" s="31">
        <v>3036</v>
      </c>
      <c r="H29" s="40"/>
      <c r="I29" s="38">
        <v>100000</v>
      </c>
      <c r="J29" s="34">
        <f t="shared" si="1"/>
        <v>100000</v>
      </c>
      <c r="K29" s="38"/>
      <c r="L29" s="37"/>
      <c r="M29" s="38"/>
      <c r="N29" s="34">
        <f t="shared" si="0"/>
        <v>100000</v>
      </c>
      <c r="O29" s="23" t="e">
        <f t="shared" si="3"/>
        <v>#DIV/0!</v>
      </c>
      <c r="P29" s="24">
        <f t="shared" si="2"/>
        <v>0</v>
      </c>
      <c r="R29" s="25"/>
    </row>
    <row r="30" spans="2:18" ht="15.75" customHeight="1" x14ac:dyDescent="0.2">
      <c r="B30" s="26"/>
      <c r="C30" s="27"/>
      <c r="D30" s="28" t="s">
        <v>23</v>
      </c>
      <c r="E30" s="29" t="s">
        <v>64</v>
      </c>
      <c r="F30" s="30" t="s">
        <v>65</v>
      </c>
      <c r="G30" s="31">
        <v>3036</v>
      </c>
      <c r="H30" s="40"/>
      <c r="I30" s="38">
        <v>100000</v>
      </c>
      <c r="J30" s="34">
        <f t="shared" si="1"/>
        <v>100000</v>
      </c>
      <c r="K30" s="38"/>
      <c r="L30" s="37">
        <v>38000</v>
      </c>
      <c r="M30" s="38">
        <v>38000</v>
      </c>
      <c r="N30" s="34">
        <f t="shared" si="0"/>
        <v>100000</v>
      </c>
      <c r="O30" s="23" t="e">
        <f t="shared" si="3"/>
        <v>#DIV/0!</v>
      </c>
      <c r="P30" s="24">
        <f t="shared" si="2"/>
        <v>0</v>
      </c>
      <c r="R30" s="25"/>
    </row>
    <row r="31" spans="2:18" ht="15.75" customHeight="1" x14ac:dyDescent="0.2">
      <c r="B31" s="26"/>
      <c r="C31" s="27"/>
      <c r="D31" s="28" t="s">
        <v>23</v>
      </c>
      <c r="E31" s="29" t="s">
        <v>66</v>
      </c>
      <c r="F31" s="30" t="s">
        <v>67</v>
      </c>
      <c r="G31" s="31">
        <v>3036</v>
      </c>
      <c r="H31" s="40"/>
      <c r="I31" s="38">
        <v>100000</v>
      </c>
      <c r="J31" s="34">
        <f t="shared" si="1"/>
        <v>100000</v>
      </c>
      <c r="K31" s="38"/>
      <c r="L31" s="37">
        <v>20067.060000000001</v>
      </c>
      <c r="M31" s="38">
        <v>20067.060000000001</v>
      </c>
      <c r="N31" s="34">
        <f t="shared" si="0"/>
        <v>100000</v>
      </c>
      <c r="O31" s="23" t="e">
        <f t="shared" si="3"/>
        <v>#DIV/0!</v>
      </c>
      <c r="P31" s="24">
        <f t="shared" si="2"/>
        <v>0</v>
      </c>
      <c r="R31" s="25"/>
    </row>
    <row r="32" spans="2:18" ht="18" customHeight="1" x14ac:dyDescent="0.2">
      <c r="B32" s="26"/>
      <c r="C32" s="27"/>
      <c r="D32" s="28" t="s">
        <v>23</v>
      </c>
      <c r="E32" s="29" t="s">
        <v>68</v>
      </c>
      <c r="F32" s="30" t="s">
        <v>69</v>
      </c>
      <c r="G32" s="31">
        <v>3036</v>
      </c>
      <c r="H32" s="40"/>
      <c r="I32" s="38">
        <v>100000</v>
      </c>
      <c r="J32" s="34">
        <f t="shared" si="1"/>
        <v>100000</v>
      </c>
      <c r="K32" s="38"/>
      <c r="L32" s="37"/>
      <c r="M32" s="38"/>
      <c r="N32" s="34">
        <f t="shared" si="0"/>
        <v>100000</v>
      </c>
      <c r="O32" s="23" t="e">
        <f t="shared" si="3"/>
        <v>#DIV/0!</v>
      </c>
      <c r="P32" s="24">
        <f t="shared" si="2"/>
        <v>0</v>
      </c>
      <c r="R32" s="25"/>
    </row>
    <row r="33" spans="2:18" ht="15.75" customHeight="1" x14ac:dyDescent="0.2">
      <c r="B33" s="26"/>
      <c r="C33" s="27"/>
      <c r="D33" s="28" t="s">
        <v>23</v>
      </c>
      <c r="E33" s="29" t="s">
        <v>70</v>
      </c>
      <c r="F33" s="30" t="s">
        <v>71</v>
      </c>
      <c r="G33" s="31">
        <v>3036</v>
      </c>
      <c r="H33" s="40"/>
      <c r="I33" s="38">
        <v>100000</v>
      </c>
      <c r="J33" s="34">
        <f t="shared" si="1"/>
        <v>100000</v>
      </c>
      <c r="K33" s="38"/>
      <c r="L33" s="37">
        <v>18000</v>
      </c>
      <c r="M33" s="38">
        <v>18000</v>
      </c>
      <c r="N33" s="34">
        <f t="shared" si="0"/>
        <v>100000</v>
      </c>
      <c r="O33" s="23" t="e">
        <f t="shared" si="3"/>
        <v>#DIV/0!</v>
      </c>
      <c r="P33" s="24">
        <f t="shared" si="2"/>
        <v>0</v>
      </c>
      <c r="R33" s="25"/>
    </row>
    <row r="34" spans="2:18" ht="15.75" customHeight="1" x14ac:dyDescent="0.2">
      <c r="B34" s="26"/>
      <c r="C34" s="27"/>
      <c r="D34" s="28" t="s">
        <v>23</v>
      </c>
      <c r="E34" s="29" t="s">
        <v>72</v>
      </c>
      <c r="F34" s="30" t="s">
        <v>73</v>
      </c>
      <c r="G34" s="31">
        <v>3036</v>
      </c>
      <c r="H34" s="40"/>
      <c r="I34" s="38">
        <v>98500</v>
      </c>
      <c r="J34" s="34">
        <f t="shared" si="1"/>
        <v>98500</v>
      </c>
      <c r="K34" s="38"/>
      <c r="L34" s="37">
        <v>73895.11</v>
      </c>
      <c r="M34" s="38">
        <v>73895.11</v>
      </c>
      <c r="N34" s="34">
        <f t="shared" si="0"/>
        <v>98500</v>
      </c>
      <c r="O34" s="23" t="e">
        <f t="shared" si="3"/>
        <v>#DIV/0!</v>
      </c>
      <c r="P34" s="24">
        <f t="shared" si="2"/>
        <v>0</v>
      </c>
      <c r="R34" s="25"/>
    </row>
    <row r="35" spans="2:18" ht="15.75" customHeight="1" x14ac:dyDescent="0.2">
      <c r="B35" s="41"/>
      <c r="C35" s="42"/>
      <c r="D35" s="43" t="s">
        <v>23</v>
      </c>
      <c r="E35" s="44" t="s">
        <v>74</v>
      </c>
      <c r="F35" s="45" t="s">
        <v>75</v>
      </c>
      <c r="G35" s="46">
        <v>3036</v>
      </c>
      <c r="H35" s="47"/>
      <c r="I35" s="48">
        <v>49767380.479999997</v>
      </c>
      <c r="J35" s="49">
        <f t="shared" si="1"/>
        <v>49767380.479999997</v>
      </c>
      <c r="K35" s="48"/>
      <c r="L35" s="50">
        <v>18610476.100000001</v>
      </c>
      <c r="M35" s="48">
        <v>18610476.100000001</v>
      </c>
      <c r="N35" s="49">
        <f t="shared" si="0"/>
        <v>49767380.479999997</v>
      </c>
      <c r="O35" s="23" t="e">
        <f t="shared" si="3"/>
        <v>#DIV/0!</v>
      </c>
      <c r="P35" s="24">
        <f t="shared" si="2"/>
        <v>0</v>
      </c>
      <c r="R35" s="25"/>
    </row>
    <row r="36" spans="2:18" s="60" customFormat="1" x14ac:dyDescent="0.2">
      <c r="B36" s="51"/>
      <c r="C36" s="69" t="s">
        <v>76</v>
      </c>
      <c r="D36" s="70"/>
      <c r="E36" s="52" t="s">
        <v>68</v>
      </c>
      <c r="F36" s="53"/>
      <c r="G36" s="54">
        <v>0</v>
      </c>
      <c r="H36" s="55">
        <f>SUM(H10:H35)</f>
        <v>78169209.700000003</v>
      </c>
      <c r="I36" s="56">
        <f t="shared" ref="I36:N36" si="4">SUM(I10:I35)</f>
        <v>117463535.05999997</v>
      </c>
      <c r="J36" s="55">
        <f t="shared" si="4"/>
        <v>195632744.76000002</v>
      </c>
      <c r="K36" s="57">
        <f t="shared" si="4"/>
        <v>3996815.14</v>
      </c>
      <c r="L36" s="55">
        <f t="shared" si="4"/>
        <v>157081966.78</v>
      </c>
      <c r="M36" s="57">
        <f t="shared" si="4"/>
        <v>153085151.63999999</v>
      </c>
      <c r="N36" s="55">
        <f t="shared" si="4"/>
        <v>191635929.62</v>
      </c>
      <c r="O36" s="58" t="e">
        <f>SUM(O10:O35)</f>
        <v>#DIV/0!</v>
      </c>
      <c r="P36" s="59">
        <f>SUM(P10:P35)</f>
        <v>0.11683203432400853</v>
      </c>
    </row>
    <row r="38" spans="2:18" x14ac:dyDescent="0.2">
      <c r="B38" s="1" t="s">
        <v>77</v>
      </c>
    </row>
    <row r="39" spans="2:18" x14ac:dyDescent="0.2">
      <c r="J39" s="25"/>
    </row>
    <row r="40" spans="2:18" x14ac:dyDescent="0.2">
      <c r="J40" s="25"/>
    </row>
    <row r="41" spans="2:18" x14ac:dyDescent="0.2">
      <c r="F41" s="6"/>
      <c r="G41" s="6"/>
      <c r="K41" s="6"/>
      <c r="L41" s="6"/>
    </row>
    <row r="42" spans="2:18" x14ac:dyDescent="0.2">
      <c r="D42" s="61"/>
      <c r="F42" s="71" t="s">
        <v>78</v>
      </c>
      <c r="G42" s="71"/>
      <c r="H42" s="61"/>
      <c r="I42" s="61"/>
      <c r="J42" s="61"/>
      <c r="K42" s="72" t="s">
        <v>80</v>
      </c>
      <c r="L42" s="72"/>
      <c r="M42" s="61"/>
      <c r="N42" s="61"/>
    </row>
    <row r="43" spans="2:18" x14ac:dyDescent="0.2">
      <c r="D43" s="62"/>
      <c r="F43" s="71" t="s">
        <v>79</v>
      </c>
      <c r="G43" s="71"/>
      <c r="H43" s="63"/>
      <c r="I43" s="63"/>
      <c r="J43" s="63"/>
      <c r="K43" s="72" t="s">
        <v>81</v>
      </c>
      <c r="L43" s="72"/>
      <c r="M43" s="63"/>
      <c r="N43" s="63"/>
    </row>
    <row r="44" spans="2:18" x14ac:dyDescent="0.2">
      <c r="D44" s="62"/>
      <c r="H44" s="64"/>
      <c r="I44" s="64"/>
      <c r="J44" s="64"/>
      <c r="K44" s="63"/>
      <c r="L44" s="63"/>
      <c r="M44" s="64"/>
      <c r="N44" s="64"/>
      <c r="P44" s="65"/>
    </row>
    <row r="45" spans="2:18" x14ac:dyDescent="0.2">
      <c r="K45" s="61"/>
      <c r="L45" s="61"/>
    </row>
    <row r="46" spans="2:18" x14ac:dyDescent="0.2">
      <c r="G46" s="61"/>
      <c r="H46" s="61"/>
      <c r="I46" s="66"/>
      <c r="J46" s="61"/>
    </row>
    <row r="47" spans="2:18" x14ac:dyDescent="0.2">
      <c r="G47" s="61"/>
      <c r="H47" s="61"/>
      <c r="I47" s="66"/>
      <c r="J47" s="61"/>
    </row>
    <row r="48" spans="2:18" x14ac:dyDescent="0.2">
      <c r="G48" s="61"/>
      <c r="H48" s="61"/>
      <c r="I48" s="66"/>
      <c r="J48" s="61"/>
      <c r="P48" s="65"/>
    </row>
    <row r="49" spans="7:11" x14ac:dyDescent="0.2">
      <c r="G49" s="61"/>
      <c r="H49" s="61"/>
      <c r="I49" s="61"/>
      <c r="J49" s="61"/>
    </row>
    <row r="50" spans="7:11" x14ac:dyDescent="0.2">
      <c r="G50" s="61"/>
      <c r="H50" s="66"/>
      <c r="I50" s="61"/>
      <c r="J50" s="61"/>
    </row>
    <row r="51" spans="7:11" x14ac:dyDescent="0.2">
      <c r="G51" s="61"/>
      <c r="H51" s="66"/>
      <c r="I51" s="66"/>
      <c r="J51" s="66"/>
    </row>
    <row r="52" spans="7:11" x14ac:dyDescent="0.2">
      <c r="G52" s="61"/>
      <c r="H52" s="66"/>
      <c r="I52" s="66"/>
      <c r="J52" s="66"/>
      <c r="K52" s="25"/>
    </row>
    <row r="53" spans="7:11" x14ac:dyDescent="0.2">
      <c r="G53" s="61"/>
      <c r="H53" s="66"/>
      <c r="I53" s="66"/>
      <c r="J53" s="66"/>
      <c r="K53" s="25"/>
    </row>
    <row r="54" spans="7:11" x14ac:dyDescent="0.2">
      <c r="G54" s="61"/>
      <c r="H54" s="66"/>
      <c r="I54" s="66"/>
      <c r="J54" s="66"/>
      <c r="K54" s="25"/>
    </row>
    <row r="55" spans="7:11" x14ac:dyDescent="0.2">
      <c r="G55" s="61"/>
      <c r="H55" s="66"/>
      <c r="I55" s="66"/>
      <c r="J55" s="66"/>
      <c r="K55" s="25"/>
    </row>
    <row r="56" spans="7:11" x14ac:dyDescent="0.2">
      <c r="G56" s="61"/>
      <c r="H56" s="66"/>
      <c r="I56" s="66"/>
      <c r="J56" s="66"/>
      <c r="K56" s="25"/>
    </row>
    <row r="57" spans="7:11" x14ac:dyDescent="0.2">
      <c r="G57" s="61"/>
      <c r="H57" s="66"/>
      <c r="I57" s="66"/>
      <c r="J57" s="66"/>
      <c r="K57" s="25"/>
    </row>
    <row r="58" spans="7:11" x14ac:dyDescent="0.2">
      <c r="G58" s="61"/>
      <c r="H58" s="66"/>
      <c r="I58" s="66"/>
      <c r="J58" s="66"/>
      <c r="K58" s="25"/>
    </row>
    <row r="59" spans="7:11" x14ac:dyDescent="0.2">
      <c r="G59" s="61"/>
      <c r="H59" s="66"/>
      <c r="I59" s="66"/>
      <c r="J59" s="66"/>
      <c r="K59" s="25"/>
    </row>
    <row r="60" spans="7:11" x14ac:dyDescent="0.2">
      <c r="G60" s="61"/>
      <c r="H60" s="66"/>
      <c r="I60" s="66"/>
      <c r="J60" s="66"/>
      <c r="K60" s="25"/>
    </row>
    <row r="61" spans="7:11" x14ac:dyDescent="0.2">
      <c r="G61" s="61"/>
      <c r="H61" s="66"/>
      <c r="I61" s="66"/>
      <c r="J61" s="66"/>
      <c r="K61" s="25"/>
    </row>
    <row r="62" spans="7:11" x14ac:dyDescent="0.2">
      <c r="G62" s="61"/>
      <c r="H62" s="66"/>
      <c r="I62" s="66"/>
      <c r="J62" s="66"/>
      <c r="K62" s="25"/>
    </row>
    <row r="63" spans="7:11" x14ac:dyDescent="0.2">
      <c r="G63" s="61"/>
      <c r="H63" s="66"/>
      <c r="I63" s="66"/>
      <c r="J63" s="66"/>
      <c r="K63" s="25"/>
    </row>
    <row r="64" spans="7:11" x14ac:dyDescent="0.2">
      <c r="G64" s="61"/>
      <c r="H64" s="66"/>
      <c r="I64" s="66"/>
      <c r="J64" s="66"/>
      <c r="K64" s="25"/>
    </row>
    <row r="65" spans="7:11" x14ac:dyDescent="0.2">
      <c r="G65" s="61"/>
      <c r="H65" s="66"/>
      <c r="I65" s="66"/>
      <c r="J65" s="66"/>
      <c r="K65" s="25"/>
    </row>
    <row r="66" spans="7:11" x14ac:dyDescent="0.2">
      <c r="G66" s="61"/>
      <c r="H66" s="66"/>
      <c r="I66" s="66"/>
      <c r="J66" s="66"/>
      <c r="K66" s="25"/>
    </row>
    <row r="67" spans="7:11" x14ac:dyDescent="0.2">
      <c r="G67" s="61"/>
      <c r="H67" s="66"/>
      <c r="I67" s="66"/>
      <c r="J67" s="66"/>
      <c r="K67" s="25"/>
    </row>
    <row r="68" spans="7:11" x14ac:dyDescent="0.2">
      <c r="G68" s="61"/>
      <c r="H68" s="66"/>
      <c r="I68" s="66"/>
      <c r="J68" s="66"/>
      <c r="K68" s="25"/>
    </row>
    <row r="69" spans="7:11" x14ac:dyDescent="0.2">
      <c r="H69" s="66"/>
      <c r="I69" s="25"/>
      <c r="J69" s="25"/>
      <c r="K69" s="25"/>
    </row>
    <row r="70" spans="7:11" x14ac:dyDescent="0.2">
      <c r="H70" s="66"/>
      <c r="I70" s="25"/>
      <c r="J70" s="25"/>
      <c r="K70" s="25"/>
    </row>
    <row r="71" spans="7:11" x14ac:dyDescent="0.2">
      <c r="H71" s="66"/>
      <c r="I71" s="25"/>
      <c r="J71" s="25"/>
      <c r="K71" s="25"/>
    </row>
    <row r="72" spans="7:11" x14ac:dyDescent="0.2">
      <c r="I72" s="25"/>
      <c r="J72" s="25"/>
      <c r="K72" s="25"/>
    </row>
    <row r="73" spans="7:11" x14ac:dyDescent="0.2">
      <c r="I73" s="25"/>
      <c r="J73" s="25"/>
      <c r="K73" s="25"/>
    </row>
  </sheetData>
  <mergeCells count="14">
    <mergeCell ref="B1:N1"/>
    <mergeCell ref="B2:N2"/>
    <mergeCell ref="B3:N3"/>
    <mergeCell ref="B7:D9"/>
    <mergeCell ref="E7:E9"/>
    <mergeCell ref="G7:G9"/>
    <mergeCell ref="H7:M7"/>
    <mergeCell ref="N7:N8"/>
    <mergeCell ref="O7:P7"/>
    <mergeCell ref="C36:D36"/>
    <mergeCell ref="F42:G42"/>
    <mergeCell ref="K42:L42"/>
    <mergeCell ref="F43:G43"/>
    <mergeCell ref="K43:L43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2020-01-28T20:38:42Z</dcterms:created>
  <dcterms:modified xsi:type="dcterms:W3CDTF">2020-01-28T20:40:15Z</dcterms:modified>
</cp:coreProperties>
</file>