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VILLAGOMEZR\Desktop\PUBLICACION EF 3ER. TRIM. 2019\2019 3ER\6-INFORMACION-PROGRAMATICA\02-PPI\"/>
    </mc:Choice>
  </mc:AlternateContent>
  <bookViews>
    <workbookView xWindow="0" yWindow="0" windowWidth="20490" windowHeight="7455"/>
  </bookViews>
  <sheets>
    <sheet name="PyPI" sheetId="1" r:id="rId1"/>
  </sheets>
  <definedNames>
    <definedName name="_xlnm.Print_Area" localSheetId="0">PyPI!$A$2:$R$40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2" i="1" l="1"/>
  <c r="M32" i="1"/>
  <c r="L32" i="1"/>
  <c r="K32" i="1"/>
  <c r="I32" i="1"/>
  <c r="H32" i="1"/>
  <c r="J31" i="1"/>
  <c r="Q31" i="1" s="1"/>
  <c r="J30" i="1"/>
  <c r="Q30" i="1" s="1"/>
  <c r="Q29" i="1"/>
  <c r="J29" i="1"/>
  <c r="O29" i="1" s="1"/>
  <c r="Q28" i="1"/>
  <c r="O28" i="1"/>
  <c r="J28" i="1"/>
  <c r="J27" i="1"/>
  <c r="Q27" i="1" s="1"/>
  <c r="J26" i="1"/>
  <c r="Q26" i="1" s="1"/>
  <c r="Q25" i="1"/>
  <c r="P25" i="1"/>
  <c r="J25" i="1"/>
  <c r="O25" i="1" s="1"/>
  <c r="Q24" i="1"/>
  <c r="P24" i="1"/>
  <c r="J24" i="1"/>
  <c r="O24" i="1" s="1"/>
  <c r="Q23" i="1"/>
  <c r="P23" i="1"/>
  <c r="J23" i="1"/>
  <c r="O23" i="1" s="1"/>
  <c r="Q22" i="1"/>
  <c r="P22" i="1"/>
  <c r="J22" i="1"/>
  <c r="O22" i="1" s="1"/>
  <c r="Q21" i="1"/>
  <c r="P21" i="1"/>
  <c r="J21" i="1"/>
  <c r="O21" i="1" s="1"/>
  <c r="Q20" i="1"/>
  <c r="P20" i="1"/>
  <c r="J20" i="1"/>
  <c r="O20" i="1" s="1"/>
  <c r="Q19" i="1"/>
  <c r="P19" i="1"/>
  <c r="J19" i="1"/>
  <c r="O19" i="1" s="1"/>
  <c r="Q18" i="1"/>
  <c r="P18" i="1"/>
  <c r="J18" i="1"/>
  <c r="O18" i="1" s="1"/>
  <c r="Q17" i="1"/>
  <c r="P17" i="1"/>
  <c r="J17" i="1"/>
  <c r="O17" i="1" s="1"/>
  <c r="Q16" i="1"/>
  <c r="P16" i="1"/>
  <c r="J16" i="1"/>
  <c r="O16" i="1" s="1"/>
  <c r="Q15" i="1"/>
  <c r="P15" i="1"/>
  <c r="J15" i="1"/>
  <c r="O15" i="1" s="1"/>
  <c r="Q14" i="1"/>
  <c r="P14" i="1"/>
  <c r="J14" i="1"/>
  <c r="O14" i="1" s="1"/>
  <c r="Q13" i="1"/>
  <c r="P13" i="1"/>
  <c r="J13" i="1"/>
  <c r="O13" i="1" s="1"/>
  <c r="Q12" i="1"/>
  <c r="P12" i="1"/>
  <c r="J12" i="1"/>
  <c r="O12" i="1" s="1"/>
  <c r="Q11" i="1"/>
  <c r="P11" i="1"/>
  <c r="J11" i="1"/>
  <c r="O11" i="1" s="1"/>
  <c r="Q10" i="1"/>
  <c r="P10" i="1"/>
  <c r="P32" i="1" s="1"/>
  <c r="J10" i="1"/>
  <c r="O10" i="1" s="1"/>
  <c r="Q32" i="1" l="1"/>
  <c r="O27" i="1"/>
  <c r="O31" i="1"/>
  <c r="J32" i="1"/>
  <c r="O26" i="1"/>
  <c r="O32" i="1" s="1"/>
  <c r="O30" i="1"/>
</calcChain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<sst xmlns="http://schemas.openxmlformats.org/spreadsheetml/2006/main" count="96" uniqueCount="75">
  <si>
    <t>PROGRAMAS Y PROYECTOS DE INVERSIÓN</t>
  </si>
  <si>
    <t>Del 1° de Enero al 30 de Septiembre de 2019</t>
  </si>
  <si>
    <t>Ente Público:</t>
  </si>
  <si>
    <t>UNIVERSIDAD POLITÉCNICA DE GUANAJUATO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</si>
  <si>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</si>
  <si>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</si>
  <si>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</si>
  <si>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</si>
  <si>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</si>
  <si>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</si>
  <si>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</si>
  <si>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</si>
  <si>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</si>
  <si>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</si>
  <si>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</si>
  <si>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</si>
  <si>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</si>
  <si>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</si>
  <si>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</si>
  <si>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</si>
  <si>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</si>
  <si>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</si>
  <si>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</si>
  <si>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</si>
  <si>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Gasto</t>
  </si>
  <si>
    <t>G1076</t>
  </si>
  <si>
    <t>Administración de lo</t>
  </si>
  <si>
    <t>G2055</t>
  </si>
  <si>
    <t>Dirección estratégica</t>
  </si>
  <si>
    <t>G2090</t>
  </si>
  <si>
    <t>Atención de asuntos</t>
  </si>
  <si>
    <t>P0669</t>
  </si>
  <si>
    <t>ACTUALIZACION DE PRO</t>
  </si>
  <si>
    <t>P0670</t>
  </si>
  <si>
    <t>ADMINISTRACIÓN  E IM</t>
  </si>
  <si>
    <t>P0671</t>
  </si>
  <si>
    <t>APLICACIÓN DE PLANES</t>
  </si>
  <si>
    <t>P0672</t>
  </si>
  <si>
    <t>APOYOS PARA LA PROFE</t>
  </si>
  <si>
    <t>P0673</t>
  </si>
  <si>
    <t>CAPACITACIÓN Y CERTI</t>
  </si>
  <si>
    <t>P0674</t>
  </si>
  <si>
    <t>CURSOS Y EVENTOS DE</t>
  </si>
  <si>
    <t>P0675</t>
  </si>
  <si>
    <t>DESARROLLAR NORMAS T</t>
  </si>
  <si>
    <t>P0676</t>
  </si>
  <si>
    <t>GESTIÓN DE CERTIFICA</t>
  </si>
  <si>
    <t>P0677</t>
  </si>
  <si>
    <t>INTEGRACIÓN Y DIFUSI</t>
  </si>
  <si>
    <t>P0678</t>
  </si>
  <si>
    <t>MANTENIMIENTO DE LA</t>
  </si>
  <si>
    <t>P0679</t>
  </si>
  <si>
    <t>OPERACIÓN DE OTORGAM</t>
  </si>
  <si>
    <t>P0680</t>
  </si>
  <si>
    <t>OPERACIÓN DE SERVICI</t>
  </si>
  <si>
    <t>P0682</t>
  </si>
  <si>
    <t>REALIZACIÓN DE FOROS</t>
  </si>
  <si>
    <t>P2990.0001</t>
  </si>
  <si>
    <t>PNPC</t>
  </si>
  <si>
    <t>P2990.0002</t>
  </si>
  <si>
    <t>DESARROLLO PRODUCTOS</t>
  </si>
  <si>
    <t>P2990.0003</t>
  </si>
  <si>
    <t>PNCP</t>
  </si>
  <si>
    <t>P2990.0004</t>
  </si>
  <si>
    <t>COMPUESTOS BIOACTIVO</t>
  </si>
  <si>
    <t>P2990.0005</t>
  </si>
  <si>
    <t>MORF. CÉLULAS MADRE</t>
  </si>
  <si>
    <t>Q0893</t>
  </si>
  <si>
    <t>UPG CORTAZAR</t>
  </si>
  <si>
    <t>Total del Gasto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</si>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</sst>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2" borderId="0" xfId="0" applyFont="1" applyFill="1"/>
    <xf numFmtId="0" fontId="2" fillId="3" borderId="0" xfId="0" applyFont="1" applyFill="1" applyBorder="1" applyAlignment="1">
      <alignment horizontal="center"/>
    </xf>
    <xf numFmtId="0" fontId="4" fillId="2" borderId="0" xfId="0" applyFont="1" applyFill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/>
    <xf numFmtId="0" fontId="3" fillId="2" borderId="1" xfId="0" applyFont="1" applyFill="1" applyBorder="1"/>
    <xf numFmtId="0" fontId="4" fillId="2" borderId="1" xfId="0" applyFont="1" applyFill="1" applyBorder="1"/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right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4" fontId="3" fillId="2" borderId="12" xfId="0" applyNumberFormat="1" applyFont="1" applyFill="1" applyBorder="1" applyAlignment="1">
      <alignment horizontal="right" vertical="center" wrapText="1"/>
    </xf>
    <xf numFmtId="4" fontId="3" fillId="2" borderId="2" xfId="0" applyNumberFormat="1" applyFont="1" applyFill="1" applyBorder="1" applyAlignment="1">
      <alignment horizontal="right" vertical="center" wrapText="1"/>
    </xf>
    <xf numFmtId="9" fontId="3" fillId="2" borderId="11" xfId="2" applyFont="1" applyFill="1" applyBorder="1" applyAlignment="1">
      <alignment horizontal="right"/>
    </xf>
    <xf numFmtId="9" fontId="3" fillId="2" borderId="12" xfId="2" applyFont="1" applyFill="1" applyBorder="1" applyAlignment="1">
      <alignment horizontal="right"/>
    </xf>
    <xf numFmtId="4" fontId="3" fillId="2" borderId="0" xfId="0" applyNumberFormat="1" applyFont="1" applyFill="1"/>
    <xf numFmtId="0" fontId="3" fillId="2" borderId="1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right" vertical="center" wrapText="1"/>
    </xf>
    <xf numFmtId="43" fontId="3" fillId="2" borderId="12" xfId="0" applyNumberFormat="1" applyFont="1" applyFill="1" applyBorder="1" applyAlignment="1">
      <alignment horizontal="right" vertical="center" wrapText="1"/>
    </xf>
    <xf numFmtId="43" fontId="3" fillId="2" borderId="10" xfId="0" applyNumberFormat="1" applyFont="1" applyFill="1" applyBorder="1" applyAlignment="1">
      <alignment horizontal="right" vertical="center" wrapText="1"/>
    </xf>
    <xf numFmtId="43" fontId="3" fillId="2" borderId="12" xfId="1" applyFont="1" applyFill="1" applyBorder="1" applyAlignment="1">
      <alignment horizontal="right" vertical="top" wrapText="1"/>
    </xf>
    <xf numFmtId="43" fontId="3" fillId="2" borderId="10" xfId="1" applyFont="1" applyFill="1" applyBorder="1" applyAlignment="1">
      <alignment horizontal="right" vertical="top" wrapText="1"/>
    </xf>
    <xf numFmtId="43" fontId="3" fillId="2" borderId="12" xfId="1" applyFont="1" applyFill="1" applyBorder="1" applyAlignment="1">
      <alignment horizontal="right" vertical="center" wrapText="1"/>
    </xf>
    <xf numFmtId="4" fontId="3" fillId="2" borderId="10" xfId="0" applyNumberFormat="1" applyFont="1" applyFill="1" applyBorder="1" applyAlignment="1">
      <alignment horizontal="right" vertical="center" wrapText="1"/>
    </xf>
    <xf numFmtId="43" fontId="3" fillId="2" borderId="11" xfId="1" applyFont="1" applyFill="1" applyBorder="1" applyAlignment="1">
      <alignment horizontal="right" vertical="center" wrapText="1"/>
    </xf>
    <xf numFmtId="4" fontId="3" fillId="2" borderId="11" xfId="0" applyNumberFormat="1" applyFont="1" applyFill="1" applyBorder="1" applyAlignment="1">
      <alignment horizontal="right" vertical="center" wrapText="1"/>
    </xf>
    <xf numFmtId="4" fontId="3" fillId="2" borderId="0" xfId="0" applyNumberFormat="1" applyFont="1" applyFill="1" applyBorder="1" applyAlignment="1">
      <alignment horizontal="right" vertical="center" wrapText="1"/>
    </xf>
    <xf numFmtId="43" fontId="3" fillId="2" borderId="10" xfId="1" applyFont="1" applyFill="1" applyBorder="1" applyAlignment="1">
      <alignment horizontal="right" vertical="center" wrapText="1"/>
    </xf>
    <xf numFmtId="43" fontId="3" fillId="2" borderId="12" xfId="1" applyFont="1" applyFill="1" applyBorder="1" applyAlignment="1">
      <alignment vertical="center" wrapText="1"/>
    </xf>
    <xf numFmtId="43" fontId="3" fillId="2" borderId="0" xfId="1" applyFont="1" applyFill="1" applyBorder="1" applyAlignment="1">
      <alignment horizontal="righ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right" vertical="center" wrapText="1"/>
    </xf>
    <xf numFmtId="43" fontId="3" fillId="2" borderId="15" xfId="1" applyFont="1" applyFill="1" applyBorder="1" applyAlignment="1">
      <alignment vertical="center" wrapText="1"/>
    </xf>
    <xf numFmtId="43" fontId="3" fillId="2" borderId="14" xfId="1" applyFont="1" applyFill="1" applyBorder="1" applyAlignment="1">
      <alignment horizontal="right" vertical="center" wrapText="1"/>
    </xf>
    <xf numFmtId="4" fontId="3" fillId="2" borderId="15" xfId="0" applyNumberFormat="1" applyFont="1" applyFill="1" applyBorder="1" applyAlignment="1">
      <alignment horizontal="right" vertical="center" wrapText="1"/>
    </xf>
    <xf numFmtId="43" fontId="3" fillId="2" borderId="1" xfId="1" applyFont="1" applyFill="1" applyBorder="1" applyAlignment="1">
      <alignment horizontal="right" vertical="center" wrapText="1"/>
    </xf>
    <xf numFmtId="9" fontId="3" fillId="2" borderId="14" xfId="2" applyFont="1" applyFill="1" applyBorder="1" applyAlignment="1">
      <alignment horizontal="right"/>
    </xf>
    <xf numFmtId="9" fontId="3" fillId="2" borderId="15" xfId="2" applyFont="1" applyFill="1" applyBorder="1" applyAlignment="1">
      <alignment horizontal="right"/>
    </xf>
    <xf numFmtId="0" fontId="5" fillId="2" borderId="13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left" vertical="center" wrapText="1" indent="3"/>
    </xf>
    <xf numFmtId="0" fontId="5" fillId="2" borderId="14" xfId="0" applyFont="1" applyFill="1" applyBorder="1" applyAlignment="1">
      <alignment horizontal="left" vertical="center" wrapText="1" indent="3"/>
    </xf>
    <xf numFmtId="0" fontId="5" fillId="2" borderId="15" xfId="0" applyFont="1" applyFill="1" applyBorder="1" applyAlignment="1">
      <alignment horizontal="right" vertical="center" wrapText="1"/>
    </xf>
    <xf numFmtId="43" fontId="5" fillId="2" borderId="15" xfId="0" applyNumberFormat="1" applyFont="1" applyFill="1" applyBorder="1" applyAlignment="1">
      <alignment horizontal="right" vertical="center" wrapText="1"/>
    </xf>
    <xf numFmtId="9" fontId="5" fillId="2" borderId="15" xfId="0" applyNumberFormat="1" applyFont="1" applyFill="1" applyBorder="1" applyAlignment="1">
      <alignment horizontal="right" vertical="center" wrapText="1"/>
    </xf>
    <xf numFmtId="0" fontId="5" fillId="2" borderId="0" xfId="0" applyFont="1" applyFill="1"/>
    <xf numFmtId="0" fontId="3" fillId="2" borderId="0" xfId="0" applyFont="1" applyFill="1" applyBorder="1"/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Alignment="1"/>
    <xf numFmtId="0" fontId="3" fillId="2" borderId="0" xfId="0" applyFont="1" applyFill="1" applyAlignment="1">
      <alignment horizontal="right"/>
    </xf>
    <xf numFmtId="4" fontId="3" fillId="2" borderId="0" xfId="0" applyNumberFormat="1" applyFont="1" applyFill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W69"/>
  <sheetViews>
    <sheetView tabSelected="1" zoomScale="78" zoomScaleNormal="78" workbookViewId="0">
      <selection activeCell="L10" sqref="L10:L31"/>
    </sheetView>
  </sheetViews>
  <sheetFormatPr baseColWidth="10" defaultRowHeight="12.75" x14ac:dyDescent="0.2"/>
  <cols>
    <col min="1" max="1" width="2.140625" style="2" customWidth="1"/>
    <col min="2" max="3" width="3.7109375" style="2" customWidth="1"/>
    <col min="4" max="4" width="7.140625" style="2" customWidth="1"/>
    <col min="5" max="5" width="11.7109375" style="2" customWidth="1"/>
    <col min="6" max="6" width="23.28515625" style="2" customWidth="1"/>
    <col min="7" max="7" width="8.42578125" style="2" customWidth="1"/>
    <col min="8" max="8" width="17.28515625" style="2" customWidth="1"/>
    <col min="9" max="9" width="18.42578125" style="2" customWidth="1"/>
    <col min="10" max="11" width="17.7109375" style="2" customWidth="1"/>
    <col min="12" max="12" width="18.28515625" style="2" customWidth="1"/>
    <col min="13" max="14" width="17.85546875" style="2" customWidth="1"/>
    <col min="15" max="15" width="18.85546875" style="2" customWidth="1"/>
    <col min="16" max="16" width="14.5703125" style="2" customWidth="1"/>
    <col min="17" max="17" width="14" style="2" customWidth="1"/>
    <col min="18" max="18" width="11.42578125" style="2"/>
    <col min="19" max="19" width="14.42578125" style="2" customWidth="1"/>
    <col min="20" max="20" width="15" style="2" customWidth="1"/>
    <col min="21" max="22" width="13.85546875" style="2" customWidth="1"/>
    <col min="23" max="23" width="13.140625" style="2" bestFit="1" customWidth="1"/>
    <col min="24" max="16384" width="11.42578125" style="2"/>
  </cols>
  <sheetData>
    <row r="1" spans="2:23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23" ht="13.5" customHeight="1" x14ac:dyDescent="0.25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2:23" ht="20.25" customHeight="1" x14ac:dyDescent="0.2"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2:23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23" ht="24" customHeight="1" x14ac:dyDescent="0.2">
      <c r="D5" s="5" t="s">
        <v>2</v>
      </c>
      <c r="E5" s="6" t="s">
        <v>3</v>
      </c>
      <c r="F5" s="6"/>
      <c r="G5" s="7"/>
      <c r="H5" s="6"/>
      <c r="I5" s="6"/>
      <c r="J5" s="6"/>
      <c r="K5" s="6"/>
      <c r="L5" s="8"/>
      <c r="M5" s="8"/>
      <c r="N5" s="9"/>
      <c r="O5" s="4"/>
    </row>
    <row r="6" spans="2:23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23" ht="15" customHeight="1" x14ac:dyDescent="0.2">
      <c r="B7" s="10" t="s">
        <v>4</v>
      </c>
      <c r="C7" s="11"/>
      <c r="D7" s="12"/>
      <c r="E7" s="13" t="s">
        <v>5</v>
      </c>
      <c r="F7" s="14"/>
      <c r="G7" s="13" t="s">
        <v>6</v>
      </c>
      <c r="H7" s="15" t="s">
        <v>7</v>
      </c>
      <c r="I7" s="16"/>
      <c r="J7" s="16"/>
      <c r="K7" s="16"/>
      <c r="L7" s="16"/>
      <c r="M7" s="16"/>
      <c r="N7" s="17"/>
      <c r="O7" s="18" t="s">
        <v>8</v>
      </c>
      <c r="P7" s="19" t="s">
        <v>9</v>
      </c>
      <c r="Q7" s="20"/>
    </row>
    <row r="8" spans="2:23" ht="34.5" customHeight="1" x14ac:dyDescent="0.2">
      <c r="B8" s="21"/>
      <c r="C8" s="22"/>
      <c r="D8" s="23"/>
      <c r="E8" s="24"/>
      <c r="F8" s="25" t="s">
        <v>10</v>
      </c>
      <c r="G8" s="24"/>
      <c r="H8" s="26" t="s">
        <v>11</v>
      </c>
      <c r="I8" s="26" t="s">
        <v>12</v>
      </c>
      <c r="J8" s="26" t="s">
        <v>13</v>
      </c>
      <c r="K8" s="26" t="s">
        <v>14</v>
      </c>
      <c r="L8" s="26" t="s">
        <v>15</v>
      </c>
      <c r="M8" s="26" t="s">
        <v>16</v>
      </c>
      <c r="N8" s="26" t="s">
        <v>17</v>
      </c>
      <c r="O8" s="18"/>
      <c r="P8" s="27" t="s">
        <v>18</v>
      </c>
      <c r="Q8" s="27" t="s">
        <v>19</v>
      </c>
    </row>
    <row r="9" spans="2:23" ht="15.75" customHeight="1" x14ac:dyDescent="0.25">
      <c r="B9" s="28"/>
      <c r="C9" s="29"/>
      <c r="D9" s="30"/>
      <c r="E9" s="31"/>
      <c r="F9" s="32"/>
      <c r="G9" s="31"/>
      <c r="H9" s="26">
        <v>1</v>
      </c>
      <c r="I9" s="26">
        <v>2</v>
      </c>
      <c r="J9" s="26" t="s">
        <v>20</v>
      </c>
      <c r="K9" s="26">
        <v>4</v>
      </c>
      <c r="L9" s="26">
        <v>5</v>
      </c>
      <c r="M9" s="26">
        <v>6</v>
      </c>
      <c r="N9" s="26">
        <v>7</v>
      </c>
      <c r="O9" s="26" t="s">
        <v>21</v>
      </c>
      <c r="P9" s="33" t="s">
        <v>22</v>
      </c>
      <c r="Q9" s="33" t="s">
        <v>23</v>
      </c>
    </row>
    <row r="10" spans="2:23" ht="21" customHeight="1" x14ac:dyDescent="0.25">
      <c r="B10" s="34"/>
      <c r="C10" s="35"/>
      <c r="D10" s="36" t="s">
        <v>24</v>
      </c>
      <c r="E10" s="37" t="s">
        <v>25</v>
      </c>
      <c r="F10" s="37" t="s">
        <v>26</v>
      </c>
      <c r="G10" s="38">
        <v>3036</v>
      </c>
      <c r="H10" s="39">
        <v>12326353.49</v>
      </c>
      <c r="I10" s="39">
        <v>5397659.2599999998</v>
      </c>
      <c r="J10" s="39">
        <f>+H10+I10</f>
        <v>17724012.75</v>
      </c>
      <c r="K10" s="40">
        <v>88788.61</v>
      </c>
      <c r="L10" s="39">
        <v>11937931.109999999</v>
      </c>
      <c r="M10" s="39">
        <v>11937931.109999999</v>
      </c>
      <c r="N10" s="41">
        <v>11849142.5</v>
      </c>
      <c r="O10" s="39">
        <f>+J10-L10</f>
        <v>5786081.6400000006</v>
      </c>
      <c r="P10" s="42">
        <f t="shared" ref="P10:P25" si="0">L10/H10</f>
        <v>0.96848846008553002</v>
      </c>
      <c r="Q10" s="43">
        <f>L10/J10</f>
        <v>0.6735456173715515</v>
      </c>
      <c r="S10" s="44"/>
      <c r="T10" s="44"/>
      <c r="U10" s="44"/>
      <c r="V10" s="44"/>
      <c r="W10" s="44"/>
    </row>
    <row r="11" spans="2:23" ht="12.75" customHeight="1" x14ac:dyDescent="0.25">
      <c r="B11" s="45"/>
      <c r="C11" s="46"/>
      <c r="D11" s="47" t="s">
        <v>24</v>
      </c>
      <c r="E11" s="48" t="s">
        <v>27</v>
      </c>
      <c r="F11" s="48" t="s">
        <v>28</v>
      </c>
      <c r="G11" s="49">
        <v>3036</v>
      </c>
      <c r="H11" s="50">
        <v>2085135.82</v>
      </c>
      <c r="I11" s="50">
        <v>1276679.0799999998</v>
      </c>
      <c r="J11" s="40">
        <f t="shared" ref="J11:J31" si="1">+H11+I11</f>
        <v>3361814.9</v>
      </c>
      <c r="K11" s="40">
        <v>19371.63</v>
      </c>
      <c r="L11" s="50">
        <v>3141878.43</v>
      </c>
      <c r="M11" s="50">
        <v>3141878.43</v>
      </c>
      <c r="N11" s="51">
        <v>3122506.8</v>
      </c>
      <c r="O11" s="40">
        <f t="shared" ref="O11:O31" si="2">+J11-L11</f>
        <v>219936.46999999974</v>
      </c>
      <c r="P11" s="42">
        <f t="shared" si="0"/>
        <v>1.5067979744360249</v>
      </c>
      <c r="Q11" s="43">
        <f>L11/J11</f>
        <v>0.93457805484769563</v>
      </c>
      <c r="S11" s="44"/>
      <c r="T11" s="44"/>
      <c r="U11" s="44"/>
      <c r="V11" s="44"/>
      <c r="W11" s="44"/>
    </row>
    <row r="12" spans="2:23" ht="19.5" customHeight="1" x14ac:dyDescent="0.25">
      <c r="B12" s="45"/>
      <c r="C12" s="46"/>
      <c r="D12" s="47" t="s">
        <v>24</v>
      </c>
      <c r="E12" s="48" t="s">
        <v>29</v>
      </c>
      <c r="F12" s="48" t="s">
        <v>30</v>
      </c>
      <c r="G12" s="49">
        <v>3036</v>
      </c>
      <c r="H12" s="52">
        <v>1121283.95</v>
      </c>
      <c r="I12" s="52">
        <v>721863.03</v>
      </c>
      <c r="J12" s="40">
        <f t="shared" si="1"/>
        <v>1843146.98</v>
      </c>
      <c r="K12" s="40"/>
      <c r="L12" s="52">
        <v>1502333.97</v>
      </c>
      <c r="M12" s="52">
        <v>1502333.97</v>
      </c>
      <c r="N12" s="53">
        <v>1502333.97</v>
      </c>
      <c r="O12" s="40">
        <f t="shared" si="2"/>
        <v>340813.01</v>
      </c>
      <c r="P12" s="42">
        <f t="shared" si="0"/>
        <v>1.3398336523054664</v>
      </c>
      <c r="Q12" s="43">
        <f t="shared" ref="Q12:Q31" si="3">L12/J12</f>
        <v>0.81509178936993942</v>
      </c>
      <c r="S12" s="44"/>
      <c r="T12" s="44"/>
      <c r="U12" s="44"/>
      <c r="V12" s="44"/>
      <c r="W12" s="44"/>
    </row>
    <row r="13" spans="2:23" ht="18.75" customHeight="1" x14ac:dyDescent="0.25">
      <c r="B13" s="45"/>
      <c r="C13" s="46"/>
      <c r="D13" s="47" t="s">
        <v>24</v>
      </c>
      <c r="E13" s="48" t="s">
        <v>31</v>
      </c>
      <c r="F13" s="48" t="s">
        <v>32</v>
      </c>
      <c r="G13" s="49">
        <v>3036</v>
      </c>
      <c r="H13" s="54">
        <v>521283.95</v>
      </c>
      <c r="I13" s="54">
        <v>635265.85000000009</v>
      </c>
      <c r="J13" s="40">
        <f t="shared" si="1"/>
        <v>1156549.8</v>
      </c>
      <c r="K13" s="40">
        <v>4842.91</v>
      </c>
      <c r="L13" s="40">
        <v>889934.33</v>
      </c>
      <c r="M13" s="40">
        <v>889934.33</v>
      </c>
      <c r="N13" s="55">
        <v>885091.42</v>
      </c>
      <c r="O13" s="40">
        <f t="shared" si="2"/>
        <v>266615.47000000009</v>
      </c>
      <c r="P13" s="42">
        <f t="shared" si="0"/>
        <v>1.7071968741796097</v>
      </c>
      <c r="Q13" s="43">
        <f t="shared" si="3"/>
        <v>0.76947341999453889</v>
      </c>
      <c r="S13" s="44"/>
      <c r="T13" s="44"/>
      <c r="U13" s="44"/>
      <c r="V13" s="44"/>
      <c r="W13" s="44"/>
    </row>
    <row r="14" spans="2:23" ht="18.75" customHeight="1" x14ac:dyDescent="0.25">
      <c r="B14" s="45"/>
      <c r="C14" s="46"/>
      <c r="D14" s="47" t="s">
        <v>24</v>
      </c>
      <c r="E14" s="48" t="s">
        <v>33</v>
      </c>
      <c r="F14" s="48" t="s">
        <v>34</v>
      </c>
      <c r="G14" s="49">
        <v>3036</v>
      </c>
      <c r="H14" s="54">
        <v>6084176.2300000004</v>
      </c>
      <c r="I14" s="56">
        <v>6976088.9499999993</v>
      </c>
      <c r="J14" s="40">
        <f t="shared" si="1"/>
        <v>13060265.18</v>
      </c>
      <c r="K14" s="40">
        <v>53271.97</v>
      </c>
      <c r="L14" s="57">
        <v>10940364.83</v>
      </c>
      <c r="M14" s="57">
        <v>10940364.83</v>
      </c>
      <c r="N14" s="58">
        <v>10206133.15</v>
      </c>
      <c r="O14" s="40">
        <f t="shared" si="2"/>
        <v>2119900.3499999996</v>
      </c>
      <c r="P14" s="42">
        <f t="shared" si="0"/>
        <v>1.7981669853767532</v>
      </c>
      <c r="Q14" s="43">
        <f t="shared" si="3"/>
        <v>0.83768320774632232</v>
      </c>
      <c r="S14" s="44"/>
      <c r="T14" s="44"/>
      <c r="U14" s="44"/>
      <c r="V14" s="44"/>
      <c r="W14" s="44"/>
    </row>
    <row r="15" spans="2:23" ht="18.75" customHeight="1" x14ac:dyDescent="0.25">
      <c r="B15" s="45"/>
      <c r="C15" s="46"/>
      <c r="D15" s="47" t="s">
        <v>24</v>
      </c>
      <c r="E15" s="48" t="s">
        <v>35</v>
      </c>
      <c r="F15" s="48" t="s">
        <v>36</v>
      </c>
      <c r="G15" s="49">
        <v>3036</v>
      </c>
      <c r="H15" s="54">
        <v>4691502.8600000003</v>
      </c>
      <c r="I15" s="54">
        <v>3079935.37</v>
      </c>
      <c r="J15" s="40">
        <f t="shared" si="1"/>
        <v>7771438.2300000004</v>
      </c>
      <c r="K15" s="40">
        <v>43586.16</v>
      </c>
      <c r="L15" s="54">
        <v>6025885.4800000004</v>
      </c>
      <c r="M15" s="54">
        <v>6025885.4800000004</v>
      </c>
      <c r="N15" s="59">
        <v>5982299.3200000003</v>
      </c>
      <c r="O15" s="40">
        <f t="shared" si="2"/>
        <v>1745552.75</v>
      </c>
      <c r="P15" s="42">
        <f t="shared" si="0"/>
        <v>1.2844254090468572</v>
      </c>
      <c r="Q15" s="43">
        <f t="shared" si="3"/>
        <v>0.77538871205825699</v>
      </c>
      <c r="S15" s="44"/>
      <c r="T15" s="44"/>
      <c r="U15" s="44"/>
      <c r="V15" s="44"/>
      <c r="W15" s="44"/>
    </row>
    <row r="16" spans="2:23" ht="38.25" customHeight="1" x14ac:dyDescent="0.25">
      <c r="B16" s="45"/>
      <c r="C16" s="46"/>
      <c r="D16" s="47" t="s">
        <v>24</v>
      </c>
      <c r="E16" s="48" t="s">
        <v>37</v>
      </c>
      <c r="F16" s="48" t="s">
        <v>38</v>
      </c>
      <c r="G16" s="49">
        <v>3036</v>
      </c>
      <c r="H16" s="60">
        <v>3648987.67</v>
      </c>
      <c r="I16" s="56">
        <v>2088644.3600000003</v>
      </c>
      <c r="J16" s="40">
        <f t="shared" si="1"/>
        <v>5737632.0300000003</v>
      </c>
      <c r="K16" s="40">
        <v>33900.35</v>
      </c>
      <c r="L16" s="56">
        <v>4955066.57</v>
      </c>
      <c r="M16" s="56">
        <v>4955066.57</v>
      </c>
      <c r="N16" s="61">
        <v>4921166.22</v>
      </c>
      <c r="O16" s="40">
        <f t="shared" si="2"/>
        <v>782565.46</v>
      </c>
      <c r="P16" s="42">
        <f t="shared" si="0"/>
        <v>1.3579291074995603</v>
      </c>
      <c r="Q16" s="43">
        <f t="shared" si="3"/>
        <v>0.86360828719788085</v>
      </c>
      <c r="S16" s="44"/>
      <c r="T16" s="44"/>
      <c r="U16" s="44"/>
      <c r="V16" s="44"/>
      <c r="W16" s="44"/>
    </row>
    <row r="17" spans="2:23" ht="38.25" customHeight="1" x14ac:dyDescent="0.25">
      <c r="B17" s="45"/>
      <c r="C17" s="46"/>
      <c r="D17" s="47" t="s">
        <v>24</v>
      </c>
      <c r="E17" s="48" t="s">
        <v>39</v>
      </c>
      <c r="F17" s="48" t="s">
        <v>40</v>
      </c>
      <c r="G17" s="49">
        <v>3036</v>
      </c>
      <c r="H17" s="60">
        <v>521283.95</v>
      </c>
      <c r="I17" s="54">
        <v>428069.48999999993</v>
      </c>
      <c r="J17" s="40">
        <f t="shared" si="1"/>
        <v>949353.44</v>
      </c>
      <c r="K17" s="40">
        <v>4842.91</v>
      </c>
      <c r="L17" s="54">
        <v>729147.98</v>
      </c>
      <c r="M17" s="54">
        <v>729147.98</v>
      </c>
      <c r="N17" s="59">
        <v>724305.07</v>
      </c>
      <c r="O17" s="40">
        <f t="shared" si="2"/>
        <v>220205.45999999996</v>
      </c>
      <c r="P17" s="42">
        <f t="shared" si="0"/>
        <v>1.3987539420693846</v>
      </c>
      <c r="Q17" s="43">
        <f t="shared" si="3"/>
        <v>0.76804691411872905</v>
      </c>
      <c r="S17" s="44"/>
      <c r="T17" s="44"/>
      <c r="U17" s="44"/>
      <c r="V17" s="44"/>
      <c r="W17" s="44"/>
    </row>
    <row r="18" spans="2:23" ht="25.5" customHeight="1" x14ac:dyDescent="0.25">
      <c r="B18" s="45"/>
      <c r="C18" s="46"/>
      <c r="D18" s="47" t="s">
        <v>24</v>
      </c>
      <c r="E18" s="48" t="s">
        <v>41</v>
      </c>
      <c r="F18" s="48" t="s">
        <v>42</v>
      </c>
      <c r="G18" s="49">
        <v>3036</v>
      </c>
      <c r="H18" s="60">
        <v>2152567.91</v>
      </c>
      <c r="I18" s="54">
        <v>1666135.19</v>
      </c>
      <c r="J18" s="40">
        <f t="shared" si="1"/>
        <v>3818703.1</v>
      </c>
      <c r="K18" s="40">
        <v>9685.81</v>
      </c>
      <c r="L18" s="54">
        <v>2661975.09</v>
      </c>
      <c r="M18" s="54">
        <v>2661975.09</v>
      </c>
      <c r="N18" s="59">
        <v>2652289.2799999998</v>
      </c>
      <c r="O18" s="40">
        <f t="shared" si="2"/>
        <v>1156728.0100000002</v>
      </c>
      <c r="P18" s="42">
        <f t="shared" si="0"/>
        <v>1.2366509217356119</v>
      </c>
      <c r="Q18" s="43">
        <f t="shared" si="3"/>
        <v>0.69708878126712703</v>
      </c>
      <c r="S18" s="44"/>
      <c r="T18" s="44"/>
      <c r="U18" s="44"/>
      <c r="V18" s="44"/>
      <c r="W18" s="44"/>
    </row>
    <row r="19" spans="2:23" ht="38.25" customHeight="1" x14ac:dyDescent="0.25">
      <c r="B19" s="45"/>
      <c r="C19" s="46"/>
      <c r="D19" s="47" t="s">
        <v>24</v>
      </c>
      <c r="E19" s="48" t="s">
        <v>43</v>
      </c>
      <c r="F19" s="48" t="s">
        <v>44</v>
      </c>
      <c r="G19" s="49">
        <v>3036</v>
      </c>
      <c r="H19" s="60">
        <v>3127703.72</v>
      </c>
      <c r="I19" s="54">
        <v>1399290.2399999998</v>
      </c>
      <c r="J19" s="40">
        <f t="shared" si="1"/>
        <v>4526993.96</v>
      </c>
      <c r="K19" s="40">
        <v>29057.439999999999</v>
      </c>
      <c r="L19" s="54">
        <v>3941671.61</v>
      </c>
      <c r="M19" s="54">
        <v>3941671.61</v>
      </c>
      <c r="N19" s="59">
        <v>3912614.17</v>
      </c>
      <c r="O19" s="40">
        <f t="shared" si="2"/>
        <v>585322.35000000009</v>
      </c>
      <c r="P19" s="42">
        <f t="shared" si="0"/>
        <v>1.2602445637018329</v>
      </c>
      <c r="Q19" s="43">
        <f t="shared" si="3"/>
        <v>0.87070396930682004</v>
      </c>
      <c r="S19" s="44"/>
      <c r="T19" s="44"/>
      <c r="U19" s="44"/>
      <c r="V19" s="44"/>
      <c r="W19" s="44"/>
    </row>
    <row r="20" spans="2:23" ht="25.5" customHeight="1" x14ac:dyDescent="0.25">
      <c r="B20" s="45"/>
      <c r="C20" s="46"/>
      <c r="D20" s="47" t="s">
        <v>24</v>
      </c>
      <c r="E20" s="48" t="s">
        <v>45</v>
      </c>
      <c r="F20" s="48" t="s">
        <v>46</v>
      </c>
      <c r="G20" s="49">
        <v>3036</v>
      </c>
      <c r="H20" s="60">
        <v>3905151.16</v>
      </c>
      <c r="I20" s="54">
        <v>1166780.17</v>
      </c>
      <c r="J20" s="40">
        <f t="shared" si="1"/>
        <v>5071931.33</v>
      </c>
      <c r="K20" s="40">
        <v>19371.63</v>
      </c>
      <c r="L20" s="54">
        <v>2921485.41</v>
      </c>
      <c r="M20" s="54">
        <v>2921485.41</v>
      </c>
      <c r="N20" s="59">
        <v>2902113.78</v>
      </c>
      <c r="O20" s="40">
        <f t="shared" si="2"/>
        <v>2150445.92</v>
      </c>
      <c r="P20" s="42">
        <f t="shared" si="0"/>
        <v>0.74811071077719815</v>
      </c>
      <c r="Q20" s="43">
        <f t="shared" si="3"/>
        <v>0.57601044255463141</v>
      </c>
      <c r="S20" s="44"/>
      <c r="T20" s="44"/>
      <c r="U20" s="44"/>
      <c r="V20" s="44"/>
      <c r="W20" s="44"/>
    </row>
    <row r="21" spans="2:23" ht="38.25" customHeight="1" x14ac:dyDescent="0.25">
      <c r="B21" s="45"/>
      <c r="C21" s="46"/>
      <c r="D21" s="47" t="s">
        <v>24</v>
      </c>
      <c r="E21" s="48" t="s">
        <v>47</v>
      </c>
      <c r="F21" s="48" t="s">
        <v>48</v>
      </c>
      <c r="G21" s="49">
        <v>3036</v>
      </c>
      <c r="H21" s="60">
        <v>4691555.59</v>
      </c>
      <c r="I21" s="54">
        <v>2009207.7400000002</v>
      </c>
      <c r="J21" s="40">
        <f t="shared" si="1"/>
        <v>6700763.3300000001</v>
      </c>
      <c r="K21" s="40">
        <v>43586.16</v>
      </c>
      <c r="L21" s="54">
        <v>4702607.53</v>
      </c>
      <c r="M21" s="54">
        <v>4702607.53</v>
      </c>
      <c r="N21" s="59">
        <v>4659021.37</v>
      </c>
      <c r="O21" s="40">
        <f t="shared" si="2"/>
        <v>1998155.7999999998</v>
      </c>
      <c r="P21" s="42">
        <f t="shared" si="0"/>
        <v>1.0023557090581123</v>
      </c>
      <c r="Q21" s="43">
        <f t="shared" si="3"/>
        <v>0.70180176472521383</v>
      </c>
      <c r="S21" s="44"/>
      <c r="T21" s="44"/>
      <c r="U21" s="44"/>
      <c r="V21" s="44"/>
      <c r="W21" s="44"/>
    </row>
    <row r="22" spans="2:23" ht="12.75" customHeight="1" x14ac:dyDescent="0.25">
      <c r="B22" s="45"/>
      <c r="C22" s="46"/>
      <c r="D22" s="47" t="s">
        <v>24</v>
      </c>
      <c r="E22" s="48" t="s">
        <v>49</v>
      </c>
      <c r="F22" s="48" t="s">
        <v>50</v>
      </c>
      <c r="G22" s="49">
        <v>3036</v>
      </c>
      <c r="H22" s="60">
        <v>13043292.66</v>
      </c>
      <c r="I22" s="54">
        <v>5037740.7800000012</v>
      </c>
      <c r="J22" s="40">
        <f t="shared" si="1"/>
        <v>18081033.440000001</v>
      </c>
      <c r="K22" s="40">
        <v>563509.06000000006</v>
      </c>
      <c r="L22" s="54">
        <v>15896727.4</v>
      </c>
      <c r="M22" s="54">
        <v>15896727.4</v>
      </c>
      <c r="N22" s="59">
        <v>14188037.779999999</v>
      </c>
      <c r="O22" s="40">
        <f t="shared" si="2"/>
        <v>2184306.040000001</v>
      </c>
      <c r="P22" s="42">
        <f t="shared" si="0"/>
        <v>1.2187664429818905</v>
      </c>
      <c r="Q22" s="43">
        <f t="shared" si="3"/>
        <v>0.87919351804484025</v>
      </c>
      <c r="S22" s="44"/>
      <c r="T22" s="44"/>
      <c r="U22" s="44"/>
      <c r="V22" s="44"/>
      <c r="W22" s="44"/>
    </row>
    <row r="23" spans="2:23" ht="38.25" customHeight="1" x14ac:dyDescent="0.25">
      <c r="B23" s="45"/>
      <c r="C23" s="46"/>
      <c r="D23" s="47" t="s">
        <v>24</v>
      </c>
      <c r="E23" s="48" t="s">
        <v>51</v>
      </c>
      <c r="F23" s="48" t="s">
        <v>52</v>
      </c>
      <c r="G23" s="49">
        <v>3036</v>
      </c>
      <c r="H23" s="60">
        <v>2521283.9500000002</v>
      </c>
      <c r="I23" s="54">
        <v>1574955.65</v>
      </c>
      <c r="J23" s="40">
        <f t="shared" si="1"/>
        <v>4096239.6</v>
      </c>
      <c r="K23" s="40">
        <v>4842.91</v>
      </c>
      <c r="L23" s="54">
        <v>3091608.87</v>
      </c>
      <c r="M23" s="54">
        <v>3091608.87</v>
      </c>
      <c r="N23" s="59">
        <v>3086765.96</v>
      </c>
      <c r="O23" s="40">
        <f t="shared" si="2"/>
        <v>1004630.73</v>
      </c>
      <c r="P23" s="42">
        <f t="shared" si="0"/>
        <v>1.2262041607808591</v>
      </c>
      <c r="Q23" s="43">
        <f t="shared" si="3"/>
        <v>0.75474317224998266</v>
      </c>
      <c r="S23" s="44"/>
      <c r="T23" s="44"/>
      <c r="U23" s="44"/>
      <c r="V23" s="44"/>
      <c r="W23" s="44"/>
    </row>
    <row r="24" spans="2:23" ht="12.75" customHeight="1" x14ac:dyDescent="0.25">
      <c r="B24" s="45"/>
      <c r="C24" s="46"/>
      <c r="D24" s="46" t="s">
        <v>24</v>
      </c>
      <c r="E24" s="62" t="s">
        <v>53</v>
      </c>
      <c r="F24" s="48" t="s">
        <v>54</v>
      </c>
      <c r="G24" s="49">
        <v>3036</v>
      </c>
      <c r="H24" s="60">
        <v>14599943.060000001</v>
      </c>
      <c r="I24" s="54">
        <v>5190386.3800000008</v>
      </c>
      <c r="J24" s="40">
        <f t="shared" si="1"/>
        <v>19790329.440000001</v>
      </c>
      <c r="K24" s="40">
        <v>1222815.8700000001</v>
      </c>
      <c r="L24" s="54">
        <v>15220183.109999999</v>
      </c>
      <c r="M24" s="54">
        <v>15220183.109999999</v>
      </c>
      <c r="N24" s="59">
        <v>13997367.24</v>
      </c>
      <c r="O24" s="40">
        <f t="shared" si="2"/>
        <v>4570146.3300000019</v>
      </c>
      <c r="P24" s="42">
        <f t="shared" si="0"/>
        <v>1.0424823608866869</v>
      </c>
      <c r="Q24" s="43">
        <f t="shared" si="3"/>
        <v>0.76907174062687045</v>
      </c>
      <c r="S24" s="44"/>
      <c r="T24" s="44"/>
      <c r="U24" s="44"/>
      <c r="V24" s="44"/>
      <c r="W24" s="44"/>
    </row>
    <row r="25" spans="2:23" ht="38.25" customHeight="1" x14ac:dyDescent="0.25">
      <c r="B25" s="45"/>
      <c r="C25" s="46"/>
      <c r="D25" s="46" t="s">
        <v>24</v>
      </c>
      <c r="E25" s="62" t="s">
        <v>55</v>
      </c>
      <c r="F25" s="48" t="s">
        <v>56</v>
      </c>
      <c r="G25" s="49">
        <v>3036</v>
      </c>
      <c r="H25" s="60">
        <v>3127703.73</v>
      </c>
      <c r="I25" s="56">
        <v>986502.98</v>
      </c>
      <c r="J25" s="40">
        <f t="shared" si="1"/>
        <v>4114206.71</v>
      </c>
      <c r="K25" s="40">
        <v>29057.439999999999</v>
      </c>
      <c r="L25" s="56">
        <v>3336450.91</v>
      </c>
      <c r="M25" s="56">
        <v>3336450.91</v>
      </c>
      <c r="N25" s="61">
        <v>3307393.47</v>
      </c>
      <c r="O25" s="40">
        <f t="shared" si="2"/>
        <v>777755.79999999981</v>
      </c>
      <c r="P25" s="42">
        <f t="shared" si="0"/>
        <v>1.066741353408176</v>
      </c>
      <c r="Q25" s="43">
        <f t="shared" si="3"/>
        <v>0.81095850188820484</v>
      </c>
      <c r="S25" s="44"/>
      <c r="T25" s="44"/>
      <c r="U25" s="44"/>
      <c r="V25" s="44"/>
      <c r="W25" s="44"/>
    </row>
    <row r="26" spans="2:23" ht="38.25" customHeight="1" x14ac:dyDescent="0.25">
      <c r="B26" s="45"/>
      <c r="C26" s="46"/>
      <c r="D26" s="46" t="s">
        <v>24</v>
      </c>
      <c r="E26" s="62" t="s">
        <v>57</v>
      </c>
      <c r="F26" s="48" t="s">
        <v>58</v>
      </c>
      <c r="G26" s="49">
        <v>3036</v>
      </c>
      <c r="H26" s="60"/>
      <c r="I26" s="56">
        <v>200000</v>
      </c>
      <c r="J26" s="40">
        <f t="shared" si="1"/>
        <v>200000</v>
      </c>
      <c r="K26" s="40">
        <v>0</v>
      </c>
      <c r="L26" s="56">
        <v>64000</v>
      </c>
      <c r="M26" s="56">
        <v>64000</v>
      </c>
      <c r="N26" s="61"/>
      <c r="O26" s="40">
        <f t="shared" si="2"/>
        <v>136000</v>
      </c>
      <c r="P26" s="42">
        <v>0</v>
      </c>
      <c r="Q26" s="43">
        <f t="shared" si="3"/>
        <v>0.32</v>
      </c>
      <c r="S26" s="44"/>
      <c r="T26" s="44"/>
      <c r="U26" s="44"/>
      <c r="V26" s="44"/>
      <c r="W26" s="44"/>
    </row>
    <row r="27" spans="2:23" ht="38.25" customHeight="1" x14ac:dyDescent="0.25">
      <c r="B27" s="45"/>
      <c r="C27" s="46"/>
      <c r="D27" s="46" t="s">
        <v>24</v>
      </c>
      <c r="E27" s="62" t="s">
        <v>59</v>
      </c>
      <c r="F27" s="48" t="s">
        <v>60</v>
      </c>
      <c r="G27" s="49">
        <v>3036</v>
      </c>
      <c r="H27" s="60"/>
      <c r="I27" s="56">
        <v>100000</v>
      </c>
      <c r="J27" s="40">
        <f t="shared" si="1"/>
        <v>100000</v>
      </c>
      <c r="K27" s="40">
        <v>0</v>
      </c>
      <c r="L27" s="56">
        <v>38000</v>
      </c>
      <c r="M27" s="56">
        <v>38000</v>
      </c>
      <c r="N27" s="61"/>
      <c r="O27" s="40">
        <f t="shared" si="2"/>
        <v>62000</v>
      </c>
      <c r="P27" s="42">
        <v>0</v>
      </c>
      <c r="Q27" s="43">
        <f t="shared" si="3"/>
        <v>0.38</v>
      </c>
      <c r="S27" s="44"/>
      <c r="T27" s="44"/>
      <c r="U27" s="44"/>
      <c r="V27" s="44"/>
      <c r="W27" s="44"/>
    </row>
    <row r="28" spans="2:23" ht="38.25" customHeight="1" x14ac:dyDescent="0.25">
      <c r="B28" s="45"/>
      <c r="C28" s="46"/>
      <c r="D28" s="46" t="s">
        <v>24</v>
      </c>
      <c r="E28" s="62" t="s">
        <v>61</v>
      </c>
      <c r="F28" s="48" t="s">
        <v>62</v>
      </c>
      <c r="G28" s="49">
        <v>3036</v>
      </c>
      <c r="H28" s="60"/>
      <c r="I28" s="56">
        <v>100000</v>
      </c>
      <c r="J28" s="40">
        <f t="shared" si="1"/>
        <v>100000</v>
      </c>
      <c r="K28" s="40">
        <v>0</v>
      </c>
      <c r="L28" s="56">
        <v>36227.050000000003</v>
      </c>
      <c r="M28" s="56">
        <v>36227.050000000003</v>
      </c>
      <c r="N28" s="61"/>
      <c r="O28" s="40">
        <f t="shared" si="2"/>
        <v>63772.95</v>
      </c>
      <c r="P28" s="42">
        <v>0</v>
      </c>
      <c r="Q28" s="43">
        <f t="shared" si="3"/>
        <v>0.36227050000000005</v>
      </c>
      <c r="S28" s="44"/>
      <c r="T28" s="44"/>
      <c r="U28" s="44"/>
      <c r="V28" s="44"/>
      <c r="W28" s="44"/>
    </row>
    <row r="29" spans="2:23" ht="38.25" customHeight="1" x14ac:dyDescent="0.25">
      <c r="B29" s="45"/>
      <c r="C29" s="46"/>
      <c r="D29" s="46" t="s">
        <v>24</v>
      </c>
      <c r="E29" s="62" t="s">
        <v>63</v>
      </c>
      <c r="F29" s="48" t="s">
        <v>64</v>
      </c>
      <c r="G29" s="49">
        <v>3036</v>
      </c>
      <c r="H29" s="60"/>
      <c r="I29" s="56">
        <v>100000</v>
      </c>
      <c r="J29" s="40">
        <f t="shared" si="1"/>
        <v>100000</v>
      </c>
      <c r="K29" s="40">
        <v>0</v>
      </c>
      <c r="L29" s="56">
        <v>34100</v>
      </c>
      <c r="M29" s="56">
        <v>34100</v>
      </c>
      <c r="N29" s="61"/>
      <c r="O29" s="40">
        <f t="shared" si="2"/>
        <v>65900</v>
      </c>
      <c r="P29" s="42">
        <v>0</v>
      </c>
      <c r="Q29" s="43">
        <f t="shared" si="3"/>
        <v>0.34100000000000003</v>
      </c>
      <c r="S29" s="44"/>
      <c r="T29" s="44"/>
      <c r="U29" s="44"/>
      <c r="V29" s="44"/>
      <c r="W29" s="44"/>
    </row>
    <row r="30" spans="2:23" ht="38.25" customHeight="1" x14ac:dyDescent="0.25">
      <c r="B30" s="45"/>
      <c r="C30" s="46"/>
      <c r="D30" s="46" t="s">
        <v>24</v>
      </c>
      <c r="E30" s="62" t="s">
        <v>65</v>
      </c>
      <c r="F30" s="48" t="s">
        <v>66</v>
      </c>
      <c r="G30" s="49">
        <v>3036</v>
      </c>
      <c r="H30" s="60"/>
      <c r="I30" s="56">
        <v>100000</v>
      </c>
      <c r="J30" s="40">
        <f t="shared" si="1"/>
        <v>100000</v>
      </c>
      <c r="K30" s="40">
        <v>0</v>
      </c>
      <c r="L30" s="56">
        <v>34000</v>
      </c>
      <c r="M30" s="56">
        <v>34000</v>
      </c>
      <c r="N30" s="61"/>
      <c r="O30" s="40">
        <f t="shared" si="2"/>
        <v>66000</v>
      </c>
      <c r="P30" s="42">
        <v>0</v>
      </c>
      <c r="Q30" s="43">
        <f t="shared" si="3"/>
        <v>0.34</v>
      </c>
      <c r="S30" s="44"/>
      <c r="T30" s="44"/>
      <c r="U30" s="44"/>
      <c r="V30" s="44"/>
      <c r="W30" s="44"/>
    </row>
    <row r="31" spans="2:23" ht="38.25" customHeight="1" x14ac:dyDescent="0.25">
      <c r="B31" s="63"/>
      <c r="C31" s="64"/>
      <c r="D31" s="64" t="s">
        <v>24</v>
      </c>
      <c r="E31" s="65" t="s">
        <v>67</v>
      </c>
      <c r="F31" s="66" t="s">
        <v>68</v>
      </c>
      <c r="G31" s="67">
        <v>3036</v>
      </c>
      <c r="H31" s="68"/>
      <c r="I31" s="69">
        <v>49700711.420000002</v>
      </c>
      <c r="J31" s="70">
        <f t="shared" si="1"/>
        <v>49700711.420000002</v>
      </c>
      <c r="K31" s="70">
        <v>293523.63</v>
      </c>
      <c r="L31" s="69">
        <v>15102569.800000001</v>
      </c>
      <c r="M31" s="69">
        <v>15102569.800000001</v>
      </c>
      <c r="N31" s="71">
        <v>9861148.9299999997</v>
      </c>
      <c r="O31" s="70">
        <f t="shared" si="2"/>
        <v>34598141.620000005</v>
      </c>
      <c r="P31" s="72">
        <v>0</v>
      </c>
      <c r="Q31" s="73">
        <f t="shared" si="3"/>
        <v>0.30387029417696815</v>
      </c>
      <c r="S31" s="44"/>
      <c r="T31" s="44"/>
      <c r="U31" s="44"/>
      <c r="V31" s="44"/>
      <c r="W31" s="44"/>
    </row>
    <row r="32" spans="2:23" s="80" customFormat="1" x14ac:dyDescent="0.2">
      <c r="B32" s="74"/>
      <c r="C32" s="75" t="s">
        <v>69</v>
      </c>
      <c r="D32" s="76"/>
      <c r="E32" s="77"/>
      <c r="F32" s="77"/>
      <c r="G32" s="77">
        <v>0</v>
      </c>
      <c r="H32" s="78">
        <f t="shared" ref="H32:P32" si="4">SUM(H10:H31)</f>
        <v>78169209.700000003</v>
      </c>
      <c r="I32" s="78">
        <f t="shared" si="4"/>
        <v>89935915.939999998</v>
      </c>
      <c r="J32" s="78">
        <f t="shared" si="4"/>
        <v>168105125.63999999</v>
      </c>
      <c r="K32" s="78">
        <f t="shared" si="4"/>
        <v>2464054.4899999998</v>
      </c>
      <c r="L32" s="78">
        <f t="shared" si="4"/>
        <v>107204149.48</v>
      </c>
      <c r="M32" s="78">
        <f t="shared" si="4"/>
        <v>107204149.48</v>
      </c>
      <c r="N32" s="78">
        <f t="shared" si="4"/>
        <v>97759730.429999977</v>
      </c>
      <c r="O32" s="78">
        <f t="shared" si="4"/>
        <v>60900976.160000004</v>
      </c>
      <c r="P32" s="79">
        <f t="shared" si="4"/>
        <v>20.163148628329555</v>
      </c>
      <c r="Q32" s="78">
        <f t="shared" ref="Q32" si="5">SUM(Q10:Q31)</f>
        <v>14.544128687545573</v>
      </c>
      <c r="U32" s="44"/>
    </row>
    <row r="33" spans="2:21" ht="15" x14ac:dyDescent="0.25">
      <c r="U33" s="44"/>
    </row>
    <row r="34" spans="2:21" ht="15" x14ac:dyDescent="0.25">
      <c r="B34" s="2" t="s">
        <v>70</v>
      </c>
    </row>
    <row r="35" spans="2:21" ht="15" x14ac:dyDescent="0.25">
      <c r="J35" s="44"/>
    </row>
    <row r="36" spans="2:21" ht="15" x14ac:dyDescent="0.25">
      <c r="J36" s="44"/>
    </row>
    <row r="37" spans="2:21" ht="15" x14ac:dyDescent="0.25">
      <c r="F37" s="8"/>
      <c r="G37" s="8"/>
      <c r="K37" s="8"/>
      <c r="L37" s="8"/>
      <c r="M37" s="8"/>
    </row>
    <row r="38" spans="2:21" ht="15" x14ac:dyDescent="0.25">
      <c r="D38" s="81"/>
      <c r="F38" s="82" t="s">
        <v>71</v>
      </c>
      <c r="G38" s="82"/>
      <c r="H38" s="81"/>
      <c r="I38" s="81"/>
      <c r="J38" s="81"/>
      <c r="K38" s="83" t="s">
        <v>72</v>
      </c>
      <c r="L38" s="83"/>
      <c r="M38" s="83"/>
      <c r="N38" s="81"/>
      <c r="O38" s="81"/>
    </row>
    <row r="39" spans="2:21" ht="15" x14ac:dyDescent="0.25">
      <c r="D39" s="84"/>
      <c r="F39" s="82" t="s">
        <v>73</v>
      </c>
      <c r="G39" s="82"/>
      <c r="H39" s="85"/>
      <c r="I39" s="85"/>
      <c r="J39" s="85"/>
      <c r="K39" s="83" t="s">
        <v>74</v>
      </c>
      <c r="L39" s="83"/>
      <c r="M39" s="83"/>
      <c r="N39" s="85"/>
      <c r="O39" s="85"/>
    </row>
    <row r="40" spans="2:21" ht="15" x14ac:dyDescent="0.25">
      <c r="D40" s="84"/>
      <c r="H40" s="86"/>
      <c r="I40" s="86"/>
      <c r="J40" s="86"/>
      <c r="K40" s="85"/>
      <c r="L40" s="85"/>
      <c r="M40" s="85"/>
      <c r="N40" s="86"/>
      <c r="O40" s="86"/>
      <c r="Q40" s="87"/>
    </row>
    <row r="41" spans="2:21" ht="15" x14ac:dyDescent="0.25">
      <c r="K41" s="81"/>
      <c r="L41" s="81"/>
      <c r="M41" s="81"/>
    </row>
    <row r="42" spans="2:21" ht="15" x14ac:dyDescent="0.25">
      <c r="G42" s="81"/>
      <c r="H42" s="81"/>
      <c r="I42" s="88"/>
      <c r="J42" s="81"/>
      <c r="K42" s="81"/>
    </row>
    <row r="43" spans="2:21" ht="15" x14ac:dyDescent="0.25">
      <c r="G43" s="81"/>
      <c r="H43" s="81"/>
      <c r="I43" s="88"/>
      <c r="J43" s="81"/>
      <c r="K43" s="81"/>
    </row>
    <row r="44" spans="2:21" ht="15" x14ac:dyDescent="0.25">
      <c r="G44" s="81"/>
      <c r="H44" s="81"/>
      <c r="I44" s="88"/>
      <c r="J44" s="81"/>
      <c r="K44" s="81"/>
      <c r="Q44" s="87"/>
    </row>
    <row r="45" spans="2:21" ht="15" x14ac:dyDescent="0.25">
      <c r="G45" s="81"/>
      <c r="H45" s="81"/>
      <c r="I45" s="81"/>
      <c r="J45" s="81"/>
      <c r="K45" s="81"/>
    </row>
    <row r="46" spans="2:21" ht="15" x14ac:dyDescent="0.25">
      <c r="G46" s="81"/>
      <c r="H46" s="88"/>
      <c r="I46" s="81"/>
      <c r="J46" s="81"/>
      <c r="K46" s="81"/>
    </row>
    <row r="47" spans="2:21" ht="15" x14ac:dyDescent="0.25">
      <c r="G47" s="81"/>
      <c r="H47" s="88"/>
      <c r="I47" s="88"/>
      <c r="J47" s="88"/>
      <c r="K47" s="81"/>
    </row>
    <row r="48" spans="2:21" ht="15" x14ac:dyDescent="0.25">
      <c r="G48" s="81"/>
      <c r="H48" s="88"/>
      <c r="I48" s="88"/>
      <c r="J48" s="88"/>
      <c r="K48" s="81"/>
      <c r="L48" s="44"/>
    </row>
    <row r="49" spans="7:12" ht="15" x14ac:dyDescent="0.25">
      <c r="G49" s="81"/>
      <c r="H49" s="88"/>
      <c r="I49" s="88"/>
      <c r="J49" s="88"/>
      <c r="K49" s="81"/>
      <c r="L49" s="44"/>
    </row>
    <row r="50" spans="7:12" ht="15" x14ac:dyDescent="0.25">
      <c r="G50" s="81"/>
      <c r="H50" s="88"/>
      <c r="I50" s="88"/>
      <c r="J50" s="88"/>
      <c r="K50" s="81"/>
      <c r="L50" s="44"/>
    </row>
    <row r="51" spans="7:12" ht="15" x14ac:dyDescent="0.25">
      <c r="G51" s="81"/>
      <c r="H51" s="88"/>
      <c r="I51" s="88"/>
      <c r="J51" s="88"/>
      <c r="K51" s="81"/>
      <c r="L51" s="44"/>
    </row>
    <row r="52" spans="7:12" ht="15" x14ac:dyDescent="0.25">
      <c r="G52" s="81"/>
      <c r="H52" s="88"/>
      <c r="I52" s="88"/>
      <c r="J52" s="88"/>
      <c r="K52" s="81"/>
      <c r="L52" s="44"/>
    </row>
    <row r="53" spans="7:12" ht="15" x14ac:dyDescent="0.25">
      <c r="G53" s="81"/>
      <c r="H53" s="88"/>
      <c r="I53" s="88"/>
      <c r="J53" s="88"/>
      <c r="K53" s="81"/>
      <c r="L53" s="44"/>
    </row>
    <row r="54" spans="7:12" ht="15" x14ac:dyDescent="0.25">
      <c r="G54" s="81"/>
      <c r="H54" s="88"/>
      <c r="I54" s="88"/>
      <c r="J54" s="88"/>
      <c r="K54" s="81"/>
      <c r="L54" s="44"/>
    </row>
    <row r="55" spans="7:12" ht="15" x14ac:dyDescent="0.25">
      <c r="G55" s="81"/>
      <c r="H55" s="88"/>
      <c r="I55" s="88"/>
      <c r="J55" s="88"/>
      <c r="K55" s="81"/>
      <c r="L55" s="44"/>
    </row>
    <row r="56" spans="7:12" ht="15" x14ac:dyDescent="0.25">
      <c r="G56" s="81"/>
      <c r="H56" s="88"/>
      <c r="I56" s="88"/>
      <c r="J56" s="88"/>
      <c r="K56" s="81"/>
      <c r="L56" s="44"/>
    </row>
    <row r="57" spans="7:12" ht="15" x14ac:dyDescent="0.25">
      <c r="G57" s="81"/>
      <c r="H57" s="88"/>
      <c r="I57" s="88"/>
      <c r="J57" s="88"/>
      <c r="K57" s="81"/>
      <c r="L57" s="44"/>
    </row>
    <row r="58" spans="7:12" ht="15" x14ac:dyDescent="0.25">
      <c r="G58" s="81"/>
      <c r="H58" s="88"/>
      <c r="I58" s="88"/>
      <c r="J58" s="88"/>
      <c r="K58" s="81"/>
      <c r="L58" s="44"/>
    </row>
    <row r="59" spans="7:12" ht="15" x14ac:dyDescent="0.25">
      <c r="G59" s="81"/>
      <c r="H59" s="88"/>
      <c r="I59" s="88"/>
      <c r="J59" s="88"/>
      <c r="K59" s="81"/>
      <c r="L59" s="44"/>
    </row>
    <row r="60" spans="7:12" ht="15" x14ac:dyDescent="0.25">
      <c r="G60" s="81"/>
      <c r="H60" s="88"/>
      <c r="I60" s="88"/>
      <c r="J60" s="88"/>
      <c r="K60" s="81"/>
      <c r="L60" s="44"/>
    </row>
    <row r="61" spans="7:12" ht="15" x14ac:dyDescent="0.25">
      <c r="G61" s="81"/>
      <c r="H61" s="88"/>
      <c r="I61" s="88"/>
      <c r="J61" s="88"/>
      <c r="K61" s="81"/>
      <c r="L61" s="44"/>
    </row>
    <row r="62" spans="7:12" ht="15" x14ac:dyDescent="0.25">
      <c r="G62" s="81"/>
      <c r="H62" s="88"/>
      <c r="I62" s="88"/>
      <c r="J62" s="88"/>
      <c r="K62" s="81"/>
      <c r="L62" s="44"/>
    </row>
    <row r="63" spans="7:12" ht="15" x14ac:dyDescent="0.25">
      <c r="G63" s="81"/>
      <c r="H63" s="88"/>
      <c r="I63" s="88"/>
      <c r="J63" s="88"/>
      <c r="K63" s="81"/>
      <c r="L63" s="44"/>
    </row>
    <row r="64" spans="7:12" ht="15" x14ac:dyDescent="0.25">
      <c r="G64" s="81"/>
      <c r="H64" s="88"/>
      <c r="I64" s="88"/>
      <c r="J64" s="88"/>
      <c r="K64" s="81"/>
      <c r="L64" s="44"/>
    </row>
    <row r="65" spans="8:12" ht="15" x14ac:dyDescent="0.25">
      <c r="H65" s="88"/>
      <c r="I65" s="44"/>
      <c r="J65" s="44"/>
      <c r="L65" s="44"/>
    </row>
    <row r="66" spans="8:12" ht="15" x14ac:dyDescent="0.25">
      <c r="H66" s="88"/>
      <c r="I66" s="44"/>
      <c r="J66" s="44"/>
      <c r="L66" s="44"/>
    </row>
    <row r="67" spans="8:12" ht="15" x14ac:dyDescent="0.25">
      <c r="H67" s="88"/>
      <c r="I67" s="44"/>
      <c r="J67" s="44"/>
      <c r="L67" s="44"/>
    </row>
    <row r="68" spans="8:12" ht="15" x14ac:dyDescent="0.25">
      <c r="I68" s="44"/>
      <c r="J68" s="44"/>
      <c r="L68" s="44"/>
    </row>
    <row r="69" spans="8:12" ht="15" x14ac:dyDescent="0.25">
      <c r="I69" s="44"/>
      <c r="J69" s="44"/>
      <c r="L69" s="44"/>
    </row>
  </sheetData>
  <mergeCells count="14">
    <mergeCell ref="P7:Q7"/>
    <mergeCell ref="C32:D32"/>
    <mergeCell ref="F38:G38"/>
    <mergeCell ref="K38:M38"/>
    <mergeCell ref="F39:G39"/>
    <mergeCell ref="K39:M39"/>
    <mergeCell ref="B1:O1"/>
    <mergeCell ref="B2:O2"/>
    <mergeCell ref="B3:O3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70866141732283472" right="0.70866141732283472" top="0.74803149606299213" bottom="0.74803149606299213" header="0.31496062992125984" footer="0.31496062992125984"/>
  <pageSetup scale="4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PyPI</vt:lpstr>
      <vt:lpstr>PyPI!Área_de_impresión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PILAR VILLAGOMEZ RAMIREZ</dc:creator>
  <cp:lastModifiedBy>MA. PILAR VILLAGOMEZ RAMIREZ</cp:lastModifiedBy>
  <cp:lastPrinted>2019-10-23T20:16:03Z</cp:lastPrinted>
  <dcterms:created xsi:type="dcterms:W3CDTF">2019-10-23T20:15:40Z</dcterms:created>
  <dcterms:modified xsi:type="dcterms:W3CDTF">2019-10-23T20:16:07Z</dcterms:modified>
</cp:coreProperties>
</file>