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11-EAEPEC\"/>
    </mc:Choice>
  </mc:AlternateContent>
  <bookViews>
    <workbookView xWindow="0" yWindow="0" windowWidth="20490" windowHeight="7455"/>
  </bookViews>
  <sheets>
    <sheet name="COG" sheetId="1" r:id="rId1"/>
  </sheets>
  <definedNames>
    <definedName name="_xlnm.Print_Area" localSheetId="0">COG!$A$1:$M$65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 s="1"/>
  <c r="F49" i="1"/>
  <c r="J48" i="1"/>
  <c r="I48" i="1"/>
  <c r="H48" i="1"/>
  <c r="G48" i="1"/>
  <c r="F48" i="1"/>
  <c r="E48" i="1"/>
  <c r="D48" i="1"/>
  <c r="F47" i="1"/>
  <c r="F46" i="1" s="1"/>
  <c r="J46" i="1"/>
  <c r="I46" i="1"/>
  <c r="H46" i="1"/>
  <c r="G46" i="1"/>
  <c r="E46" i="1"/>
  <c r="D46" i="1"/>
  <c r="K45" i="1"/>
  <c r="F45" i="1"/>
  <c r="F44" i="1"/>
  <c r="K44" i="1" s="1"/>
  <c r="K43" i="1"/>
  <c r="F43" i="1"/>
  <c r="F42" i="1"/>
  <c r="K42" i="1" s="1"/>
  <c r="K41" i="1"/>
  <c r="F41" i="1"/>
  <c r="J40" i="1"/>
  <c r="I40" i="1"/>
  <c r="H40" i="1"/>
  <c r="G40" i="1"/>
  <c r="E40" i="1"/>
  <c r="F40" i="1" s="1"/>
  <c r="K40" i="1" s="1"/>
  <c r="D40" i="1"/>
  <c r="F39" i="1"/>
  <c r="F38" i="1" s="1"/>
  <c r="J38" i="1"/>
  <c r="I38" i="1"/>
  <c r="H38" i="1"/>
  <c r="G38" i="1"/>
  <c r="E38" i="1"/>
  <c r="D38" i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J28" i="1"/>
  <c r="I28" i="1"/>
  <c r="H28" i="1"/>
  <c r="G28" i="1"/>
  <c r="E28" i="1"/>
  <c r="D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F18" i="1" s="1"/>
  <c r="J18" i="1"/>
  <c r="I18" i="1"/>
  <c r="H18" i="1"/>
  <c r="H50" i="1" s="1"/>
  <c r="G18" i="1"/>
  <c r="G50" i="1" s="1"/>
  <c r="E18" i="1"/>
  <c r="D18" i="1"/>
  <c r="D50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J50" i="1" s="1"/>
  <c r="I10" i="1"/>
  <c r="I50" i="1" s="1"/>
  <c r="H10" i="1"/>
  <c r="G10" i="1"/>
  <c r="F10" i="1"/>
  <c r="E10" i="1"/>
  <c r="E50" i="1" s="1"/>
  <c r="D10" i="1"/>
  <c r="K10" i="1" l="1"/>
  <c r="K28" i="1"/>
  <c r="F28" i="1"/>
  <c r="F50" i="1" s="1"/>
  <c r="K19" i="1"/>
  <c r="K18" i="1" s="1"/>
  <c r="K39" i="1"/>
  <c r="K38" i="1" s="1"/>
  <c r="K47" i="1"/>
  <c r="K46" i="1" s="1"/>
  <c r="K50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<sst xmlns="http://schemas.openxmlformats.org/spreadsheetml/2006/main" count="64" uniqueCount="64">
  <si>
    <t>ESTADO ANALÍTICO DEL EJERCICIO DEL PRESUPUESTO DE EGRESOS</t>
  </si>
  <si>
    <t>CLASIFICACIÓN POR OBJETO DEL GASTO (CAPÍTULO Y CONCEPTO)</t>
  </si>
  <si>
    <t>Del 1° de Enero al 30 de Septiembre de 2019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</si>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</sst>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2" applyFont="1" applyFill="1" applyBorder="1" applyProtection="1"/>
    <xf numFmtId="4" fontId="7" fillId="0" borderId="3" xfId="0" applyNumberFormat="1" applyFont="1" applyFill="1" applyBorder="1"/>
    <xf numFmtId="4" fontId="8" fillId="0" borderId="8" xfId="0" applyNumberFormat="1" applyFont="1" applyFill="1" applyBorder="1" applyProtection="1">
      <protection locked="0"/>
    </xf>
    <xf numFmtId="4" fontId="7" fillId="0" borderId="8" xfId="0" applyNumberFormat="1" applyFont="1" applyBorder="1"/>
    <xf numFmtId="4" fontId="7" fillId="0" borderId="0" xfId="0" applyNumberFormat="1" applyFont="1" applyBorder="1"/>
    <xf numFmtId="4" fontId="7" fillId="0" borderId="9" xfId="0" applyNumberFormat="1" applyFont="1" applyBorder="1"/>
    <xf numFmtId="4" fontId="7" fillId="0" borderId="8" xfId="0" applyNumberFormat="1" applyFont="1" applyFill="1" applyBorder="1"/>
    <xf numFmtId="0" fontId="7" fillId="0" borderId="0" xfId="0" applyFont="1"/>
    <xf numFmtId="4" fontId="7" fillId="0" borderId="0" xfId="0" applyNumberFormat="1" applyFont="1" applyFill="1" applyBorder="1"/>
    <xf numFmtId="4" fontId="7" fillId="0" borderId="9" xfId="0" applyNumberFormat="1" applyFont="1" applyFill="1" applyBorder="1"/>
    <xf numFmtId="43" fontId="5" fillId="0" borderId="3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4" fontId="7" fillId="0" borderId="0" xfId="0" applyNumberFormat="1" applyFont="1"/>
    <xf numFmtId="0" fontId="7" fillId="0" borderId="8" xfId="0" applyFont="1" applyBorder="1"/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164" fontId="5" fillId="0" borderId="3" xfId="2" applyNumberFormat="1" applyFont="1" applyFill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164" fontId="5" fillId="0" borderId="9" xfId="2" applyNumberFormat="1" applyFont="1" applyFill="1" applyBorder="1" applyProtection="1">
      <protection locked="0"/>
    </xf>
    <xf numFmtId="4" fontId="7" fillId="0" borderId="10" xfId="0" applyNumberFormat="1" applyFont="1" applyFill="1" applyBorder="1"/>
    <xf numFmtId="0" fontId="5" fillId="3" borderId="0" xfId="0" applyFont="1" applyFill="1"/>
    <xf numFmtId="0" fontId="5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43" fontId="5" fillId="0" borderId="11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13" xfId="1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zoomScale="85" zoomScaleNormal="85" workbookViewId="0">
      <selection activeCell="B3" sqref="B3:K3"/>
    </sheetView>
  </sheetViews>
  <sheetFormatPr baseColWidth="10" defaultRowHeight="11.2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.140625" style="3" customWidth="1"/>
    <col min="8" max="8" width="15" style="3" customWidth="1"/>
    <col min="9" max="10" width="14.85546875" style="3" customWidth="1"/>
    <col min="11" max="11" width="15.5703125" style="3" customWidth="1"/>
    <col min="12" max="12" width="3.7109375" style="2" customWidth="1"/>
    <col min="13" max="16384" width="11.42578125" style="3"/>
  </cols>
  <sheetData>
    <row r="1" spans="2:14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4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4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4" s="2" customFormat="1" ht="6.75" customHeight="1" x14ac:dyDescent="0.2"/>
    <row r="5" spans="2:14" s="2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4" s="2" customFormat="1" ht="6.75" customHeight="1" x14ac:dyDescent="0.2"/>
    <row r="7" spans="2:14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4" ht="22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4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4" ht="15" x14ac:dyDescent="0.25">
      <c r="B10" s="10" t="s">
        <v>17</v>
      </c>
      <c r="C10" s="11"/>
      <c r="D10" s="12">
        <f>SUM(D11:D17)</f>
        <v>51630160.880000003</v>
      </c>
      <c r="E10" s="13">
        <f t="shared" ref="E10:K10" si="0">SUM(E11:E17)</f>
        <v>25731778.32</v>
      </c>
      <c r="F10" s="12">
        <f>SUM(F11:F17)</f>
        <v>77361939.200000003</v>
      </c>
      <c r="G10" s="13">
        <f t="shared" si="0"/>
        <v>62838295.479999997</v>
      </c>
      <c r="H10" s="14">
        <f t="shared" si="0"/>
        <v>62425032.109999999</v>
      </c>
      <c r="I10" s="13">
        <f t="shared" si="0"/>
        <v>62425032.109999999</v>
      </c>
      <c r="J10" s="15">
        <f t="shared" si="0"/>
        <v>62425032.109999999</v>
      </c>
      <c r="K10" s="13">
        <f t="shared" si="0"/>
        <v>14936907.09</v>
      </c>
    </row>
    <row r="11" spans="2:14" ht="15" x14ac:dyDescent="0.25">
      <c r="B11" s="16"/>
      <c r="C11" s="17" t="s">
        <v>18</v>
      </c>
      <c r="D11" s="18">
        <v>24469211.300000001</v>
      </c>
      <c r="E11" s="19">
        <v>8554705.8599999994</v>
      </c>
      <c r="F11" s="18">
        <f>+D11+E11</f>
        <v>33023917.16</v>
      </c>
      <c r="G11" s="20">
        <v>29283558.210000001</v>
      </c>
      <c r="H11" s="21">
        <v>29283558.210000001</v>
      </c>
      <c r="I11" s="20">
        <v>29283558.210000001</v>
      </c>
      <c r="J11" s="22">
        <v>29283558.210000001</v>
      </c>
      <c r="K11" s="23">
        <f t="shared" ref="K11:K44" si="1">+F11-H11</f>
        <v>3740358.9499999993</v>
      </c>
      <c r="N11" s="24"/>
    </row>
    <row r="12" spans="2:14" ht="15" x14ac:dyDescent="0.25">
      <c r="B12" s="16"/>
      <c r="C12" s="17" t="s">
        <v>19</v>
      </c>
      <c r="D12" s="18">
        <v>10565449.58</v>
      </c>
      <c r="E12" s="19">
        <v>8605763.3300000001</v>
      </c>
      <c r="F12" s="18">
        <f t="shared" ref="F12:F17" si="2">+D12+E12</f>
        <v>19171212.91</v>
      </c>
      <c r="G12" s="20">
        <v>17722498.390000001</v>
      </c>
      <c r="H12" s="21">
        <v>17722498.390000001</v>
      </c>
      <c r="I12" s="20">
        <v>17722498.390000001</v>
      </c>
      <c r="J12" s="22">
        <v>17722498.390000001</v>
      </c>
      <c r="K12" s="23">
        <f t="shared" si="1"/>
        <v>1448714.5199999996</v>
      </c>
      <c r="N12" s="24"/>
    </row>
    <row r="13" spans="2:14" ht="15" x14ac:dyDescent="0.25">
      <c r="B13" s="16"/>
      <c r="C13" s="17" t="s">
        <v>20</v>
      </c>
      <c r="D13" s="18">
        <v>3800000</v>
      </c>
      <c r="E13" s="19">
        <v>2977487.75</v>
      </c>
      <c r="F13" s="18">
        <f t="shared" si="2"/>
        <v>6777487.75</v>
      </c>
      <c r="G13" s="20">
        <v>221653.47</v>
      </c>
      <c r="H13" s="21">
        <v>221653.47</v>
      </c>
      <c r="I13" s="20">
        <v>221653.47</v>
      </c>
      <c r="J13" s="22">
        <v>221653.47</v>
      </c>
      <c r="K13" s="23">
        <f t="shared" si="1"/>
        <v>6555834.2800000003</v>
      </c>
      <c r="N13" s="24"/>
    </row>
    <row r="14" spans="2:14" ht="15" x14ac:dyDescent="0.25">
      <c r="B14" s="16"/>
      <c r="C14" s="17" t="s">
        <v>21</v>
      </c>
      <c r="D14" s="18">
        <v>6195500</v>
      </c>
      <c r="E14" s="19">
        <v>1864947.1</v>
      </c>
      <c r="F14" s="18">
        <f t="shared" si="2"/>
        <v>8060447.0999999996</v>
      </c>
      <c r="G14" s="20">
        <v>6908810.5099999998</v>
      </c>
      <c r="H14" s="21">
        <v>6495547.1399999997</v>
      </c>
      <c r="I14" s="20">
        <v>6495547.1399999997</v>
      </c>
      <c r="J14" s="22">
        <v>6495547.1399999997</v>
      </c>
      <c r="K14" s="23">
        <f t="shared" si="1"/>
        <v>1564899.96</v>
      </c>
      <c r="N14" s="24"/>
    </row>
    <row r="15" spans="2:14" ht="15" x14ac:dyDescent="0.25">
      <c r="B15" s="16"/>
      <c r="C15" s="17" t="s">
        <v>22</v>
      </c>
      <c r="D15" s="18">
        <v>6600000</v>
      </c>
      <c r="E15" s="19">
        <v>3728874.28</v>
      </c>
      <c r="F15" s="18">
        <f t="shared" si="2"/>
        <v>10328874.279999999</v>
      </c>
      <c r="G15" s="20">
        <v>8701774.9000000004</v>
      </c>
      <c r="H15" s="21">
        <v>8701774.9000000004</v>
      </c>
      <c r="I15" s="20">
        <v>8701774.9000000004</v>
      </c>
      <c r="J15" s="22">
        <v>8701774.9000000004</v>
      </c>
      <c r="K15" s="23">
        <f t="shared" si="1"/>
        <v>1627099.379999999</v>
      </c>
      <c r="N15" s="24"/>
    </row>
    <row r="16" spans="2:14" ht="15" x14ac:dyDescent="0.25">
      <c r="B16" s="16"/>
      <c r="C16" s="17" t="s">
        <v>23</v>
      </c>
      <c r="D16" s="18">
        <v>0</v>
      </c>
      <c r="E16" s="23">
        <v>0</v>
      </c>
      <c r="F16" s="18">
        <f t="shared" si="2"/>
        <v>0</v>
      </c>
      <c r="G16" s="23">
        <v>0</v>
      </c>
      <c r="H16" s="25">
        <v>0</v>
      </c>
      <c r="I16" s="23">
        <v>0</v>
      </c>
      <c r="J16" s="26">
        <v>0</v>
      </c>
      <c r="K16" s="23">
        <f t="shared" si="1"/>
        <v>0</v>
      </c>
      <c r="N16" s="24"/>
    </row>
    <row r="17" spans="2:14" ht="15" x14ac:dyDescent="0.25">
      <c r="B17" s="16"/>
      <c r="C17" s="17" t="s">
        <v>24</v>
      </c>
      <c r="D17" s="18">
        <v>0</v>
      </c>
      <c r="E17" s="23">
        <v>0</v>
      </c>
      <c r="F17" s="18">
        <f t="shared" si="2"/>
        <v>0</v>
      </c>
      <c r="G17" s="23">
        <v>0</v>
      </c>
      <c r="H17" s="25">
        <v>0</v>
      </c>
      <c r="I17" s="23">
        <v>0</v>
      </c>
      <c r="J17" s="26">
        <v>0</v>
      </c>
      <c r="K17" s="23">
        <f t="shared" si="1"/>
        <v>0</v>
      </c>
      <c r="N17" s="24"/>
    </row>
    <row r="18" spans="2:14" ht="15" x14ac:dyDescent="0.25">
      <c r="B18" s="10" t="s">
        <v>25</v>
      </c>
      <c r="C18" s="11"/>
      <c r="D18" s="27">
        <f>SUM(D19:D27)</f>
        <v>4752474.7300000004</v>
      </c>
      <c r="E18" s="28">
        <f t="shared" ref="E18:J18" si="3">SUM(E19:E27)</f>
        <v>2141795.41</v>
      </c>
      <c r="F18" s="27">
        <f>SUM(F19:F27)</f>
        <v>6894270.1399999997</v>
      </c>
      <c r="G18" s="28">
        <f t="shared" si="3"/>
        <v>4148522.98</v>
      </c>
      <c r="H18" s="29">
        <f t="shared" si="3"/>
        <v>4148522.98</v>
      </c>
      <c r="I18" s="28">
        <f t="shared" si="3"/>
        <v>4148522.98</v>
      </c>
      <c r="J18" s="30">
        <f t="shared" si="3"/>
        <v>4148522.98</v>
      </c>
      <c r="K18" s="28">
        <f>SUM(K19:K27)</f>
        <v>2745747.1599999997</v>
      </c>
      <c r="N18" s="24"/>
    </row>
    <row r="19" spans="2:14" ht="15" x14ac:dyDescent="0.25">
      <c r="B19" s="16"/>
      <c r="C19" s="17" t="s">
        <v>26</v>
      </c>
      <c r="D19" s="18">
        <v>1879876.88</v>
      </c>
      <c r="E19" s="20">
        <v>455404.51</v>
      </c>
      <c r="F19" s="18">
        <f>+D19+E19</f>
        <v>2335281.3899999997</v>
      </c>
      <c r="G19" s="23">
        <v>1428973.4</v>
      </c>
      <c r="H19" s="25">
        <v>1428973.4</v>
      </c>
      <c r="I19" s="25">
        <v>1428973.4</v>
      </c>
      <c r="J19" s="25">
        <v>1428973.4</v>
      </c>
      <c r="K19" s="23">
        <f t="shared" si="1"/>
        <v>906307.98999999976</v>
      </c>
      <c r="N19" s="24"/>
    </row>
    <row r="20" spans="2:14" ht="15" x14ac:dyDescent="0.25">
      <c r="B20" s="16"/>
      <c r="C20" s="17" t="s">
        <v>27</v>
      </c>
      <c r="D20" s="18">
        <v>245000</v>
      </c>
      <c r="E20" s="20">
        <v>252284.03</v>
      </c>
      <c r="F20" s="18">
        <f t="shared" ref="F20:F27" si="4">+D20+E20</f>
        <v>497284.03</v>
      </c>
      <c r="G20" s="23">
        <v>223045.72</v>
      </c>
      <c r="H20" s="25">
        <v>223045.72</v>
      </c>
      <c r="I20" s="25">
        <v>223045.72</v>
      </c>
      <c r="J20" s="25">
        <v>223045.72</v>
      </c>
      <c r="K20" s="23">
        <f t="shared" si="1"/>
        <v>274238.31000000006</v>
      </c>
      <c r="N20" s="24"/>
    </row>
    <row r="21" spans="2:14" ht="15" x14ac:dyDescent="0.25">
      <c r="B21" s="16"/>
      <c r="C21" s="17" t="s">
        <v>28</v>
      </c>
      <c r="D21" s="18">
        <v>0</v>
      </c>
      <c r="E21" s="20">
        <v>8000</v>
      </c>
      <c r="F21" s="18">
        <f t="shared" si="4"/>
        <v>8000</v>
      </c>
      <c r="G21" s="23">
        <v>0</v>
      </c>
      <c r="H21" s="25">
        <v>0</v>
      </c>
      <c r="I21" s="25">
        <v>0</v>
      </c>
      <c r="J21" s="25">
        <v>0</v>
      </c>
      <c r="K21" s="23">
        <f t="shared" si="1"/>
        <v>8000</v>
      </c>
      <c r="N21" s="24"/>
    </row>
    <row r="22" spans="2:14" ht="15" x14ac:dyDescent="0.25">
      <c r="B22" s="16"/>
      <c r="C22" s="17" t="s">
        <v>29</v>
      </c>
      <c r="D22" s="18">
        <v>1047019.14</v>
      </c>
      <c r="E22" s="20">
        <v>465534.08</v>
      </c>
      <c r="F22" s="18">
        <f t="shared" si="4"/>
        <v>1512553.22</v>
      </c>
      <c r="G22" s="20">
        <v>829355.03</v>
      </c>
      <c r="H22" s="31">
        <v>829355.03</v>
      </c>
      <c r="I22" s="31">
        <v>829355.03</v>
      </c>
      <c r="J22" s="31">
        <v>829355.03</v>
      </c>
      <c r="K22" s="23">
        <f t="shared" si="1"/>
        <v>683198.19</v>
      </c>
      <c r="N22" s="24"/>
    </row>
    <row r="23" spans="2:14" ht="15" x14ac:dyDescent="0.25">
      <c r="B23" s="16"/>
      <c r="C23" s="17" t="s">
        <v>30</v>
      </c>
      <c r="D23" s="18">
        <v>395500.71</v>
      </c>
      <c r="E23" s="20">
        <v>210849.72</v>
      </c>
      <c r="F23" s="18">
        <f t="shared" si="4"/>
        <v>606350.43000000005</v>
      </c>
      <c r="G23" s="20">
        <v>409004.81</v>
      </c>
      <c r="H23" s="31">
        <v>409004.81</v>
      </c>
      <c r="I23" s="31">
        <v>409004.81</v>
      </c>
      <c r="J23" s="31">
        <v>409004.81</v>
      </c>
      <c r="K23" s="23">
        <f t="shared" si="1"/>
        <v>197345.62000000005</v>
      </c>
      <c r="N23" s="24"/>
    </row>
    <row r="24" spans="2:14" ht="15" x14ac:dyDescent="0.25">
      <c r="B24" s="16"/>
      <c r="C24" s="17" t="s">
        <v>31</v>
      </c>
      <c r="D24" s="18">
        <v>530078</v>
      </c>
      <c r="E24" s="20">
        <v>386373.29</v>
      </c>
      <c r="F24" s="18">
        <f t="shared" si="4"/>
        <v>916451.29</v>
      </c>
      <c r="G24" s="20">
        <v>639537.46</v>
      </c>
      <c r="H24" s="31">
        <v>639537.46</v>
      </c>
      <c r="I24" s="31">
        <v>639537.46</v>
      </c>
      <c r="J24" s="31">
        <v>639537.46</v>
      </c>
      <c r="K24" s="23">
        <f t="shared" si="1"/>
        <v>276913.83000000007</v>
      </c>
      <c r="N24" s="24"/>
    </row>
    <row r="25" spans="2:14" ht="15" x14ac:dyDescent="0.25">
      <c r="B25" s="16"/>
      <c r="C25" s="17" t="s">
        <v>32</v>
      </c>
      <c r="D25" s="18">
        <v>160000</v>
      </c>
      <c r="E25" s="32">
        <v>0</v>
      </c>
      <c r="F25" s="18">
        <f t="shared" si="4"/>
        <v>160000</v>
      </c>
      <c r="G25" s="20">
        <v>107568.16</v>
      </c>
      <c r="H25" s="31">
        <v>107568.16</v>
      </c>
      <c r="I25" s="31">
        <v>107568.16</v>
      </c>
      <c r="J25" s="31">
        <v>107568.16</v>
      </c>
      <c r="K25" s="23">
        <f t="shared" si="1"/>
        <v>52431.839999999997</v>
      </c>
      <c r="N25" s="24"/>
    </row>
    <row r="26" spans="2:14" ht="15" x14ac:dyDescent="0.25">
      <c r="B26" s="16"/>
      <c r="C26" s="17" t="s">
        <v>33</v>
      </c>
      <c r="D26" s="18">
        <v>0</v>
      </c>
      <c r="E26" s="23">
        <v>0</v>
      </c>
      <c r="F26" s="18">
        <f t="shared" si="4"/>
        <v>0</v>
      </c>
      <c r="G26" s="23">
        <v>0</v>
      </c>
      <c r="H26" s="25">
        <v>0</v>
      </c>
      <c r="I26" s="25">
        <v>0</v>
      </c>
      <c r="J26" s="25">
        <v>0</v>
      </c>
      <c r="K26" s="23">
        <f t="shared" si="1"/>
        <v>0</v>
      </c>
      <c r="N26" s="24"/>
    </row>
    <row r="27" spans="2:14" ht="15" x14ac:dyDescent="0.25">
      <c r="B27" s="16"/>
      <c r="C27" s="17" t="s">
        <v>34</v>
      </c>
      <c r="D27" s="18">
        <v>495000</v>
      </c>
      <c r="E27" s="23">
        <v>363349.78</v>
      </c>
      <c r="F27" s="18">
        <f t="shared" si="4"/>
        <v>858349.78</v>
      </c>
      <c r="G27" s="23">
        <v>511038.4</v>
      </c>
      <c r="H27" s="25">
        <v>511038.4</v>
      </c>
      <c r="I27" s="25">
        <v>511038.4</v>
      </c>
      <c r="J27" s="25">
        <v>511038.4</v>
      </c>
      <c r="K27" s="23">
        <f t="shared" si="1"/>
        <v>347311.38</v>
      </c>
      <c r="N27" s="24"/>
    </row>
    <row r="28" spans="2:14" ht="15" x14ac:dyDescent="0.25">
      <c r="B28" s="10" t="s">
        <v>35</v>
      </c>
      <c r="C28" s="11"/>
      <c r="D28" s="27">
        <f>SUM(D29:D37)</f>
        <v>14171558.74</v>
      </c>
      <c r="E28" s="28">
        <f t="shared" ref="E28:K28" si="5">SUM(E29:E37)</f>
        <v>24456109.060000002</v>
      </c>
      <c r="F28" s="27">
        <f t="shared" si="5"/>
        <v>38627667.799999997</v>
      </c>
      <c r="G28" s="28">
        <f t="shared" si="5"/>
        <v>25227196.910000004</v>
      </c>
      <c r="H28" s="29">
        <f t="shared" si="5"/>
        <v>23504729.420000002</v>
      </c>
      <c r="I28" s="28">
        <f t="shared" si="5"/>
        <v>23504729.420000002</v>
      </c>
      <c r="J28" s="30">
        <f t="shared" si="5"/>
        <v>23504729.420000002</v>
      </c>
      <c r="K28" s="28">
        <f t="shared" si="5"/>
        <v>15122938.380000003</v>
      </c>
      <c r="N28" s="24"/>
    </row>
    <row r="29" spans="2:14" ht="15" x14ac:dyDescent="0.25">
      <c r="B29" s="16"/>
      <c r="C29" s="17" t="s">
        <v>36</v>
      </c>
      <c r="D29" s="18">
        <v>1325000</v>
      </c>
      <c r="E29" s="20">
        <v>1558594.45</v>
      </c>
      <c r="F29" s="18">
        <f t="shared" ref="F29:F45" si="6">+D29+E29</f>
        <v>2883594.45</v>
      </c>
      <c r="G29" s="20">
        <v>2522908.31</v>
      </c>
      <c r="H29" s="31">
        <v>2097761.52</v>
      </c>
      <c r="I29" s="20">
        <v>2097761.52</v>
      </c>
      <c r="J29" s="31">
        <v>2097761.52</v>
      </c>
      <c r="K29" s="23">
        <f t="shared" si="1"/>
        <v>785832.93000000017</v>
      </c>
      <c r="N29" s="24"/>
    </row>
    <row r="30" spans="2:14" ht="15" x14ac:dyDescent="0.25">
      <c r="B30" s="16"/>
      <c r="C30" s="17" t="s">
        <v>37</v>
      </c>
      <c r="D30" s="18">
        <v>1046400</v>
      </c>
      <c r="E30" s="20">
        <v>146468.95000000001</v>
      </c>
      <c r="F30" s="18">
        <f t="shared" si="6"/>
        <v>1192868.95</v>
      </c>
      <c r="G30" s="20">
        <v>1040650.58</v>
      </c>
      <c r="H30" s="31">
        <v>1040650.58</v>
      </c>
      <c r="I30" s="20">
        <v>1040650.58</v>
      </c>
      <c r="J30" s="31">
        <v>1040650.58</v>
      </c>
      <c r="K30" s="23">
        <f t="shared" si="1"/>
        <v>152218.37</v>
      </c>
      <c r="N30" s="24"/>
    </row>
    <row r="31" spans="2:14" ht="15" x14ac:dyDescent="0.25">
      <c r="B31" s="16"/>
      <c r="C31" s="17" t="s">
        <v>38</v>
      </c>
      <c r="D31" s="18">
        <v>2825604</v>
      </c>
      <c r="E31" s="20">
        <v>1354270.04</v>
      </c>
      <c r="F31" s="18">
        <f t="shared" si="6"/>
        <v>4179874.04</v>
      </c>
      <c r="G31" s="20">
        <v>3288182.09</v>
      </c>
      <c r="H31" s="31">
        <v>2879570.45</v>
      </c>
      <c r="I31" s="20">
        <v>2879570.45</v>
      </c>
      <c r="J31" s="31">
        <v>2879570.45</v>
      </c>
      <c r="K31" s="23">
        <f t="shared" si="1"/>
        <v>1300303.5899999999</v>
      </c>
      <c r="N31" s="24"/>
    </row>
    <row r="32" spans="2:14" ht="15" x14ac:dyDescent="0.25">
      <c r="B32" s="16"/>
      <c r="C32" s="17" t="s">
        <v>39</v>
      </c>
      <c r="D32" s="18">
        <v>1125000</v>
      </c>
      <c r="E32" s="20">
        <v>57254.18</v>
      </c>
      <c r="F32" s="18">
        <f t="shared" si="6"/>
        <v>1182254.18</v>
      </c>
      <c r="G32" s="20">
        <v>1085997.18</v>
      </c>
      <c r="H32" s="31">
        <v>725997.18</v>
      </c>
      <c r="I32" s="20">
        <v>725997.18</v>
      </c>
      <c r="J32" s="31">
        <v>725997.18</v>
      </c>
      <c r="K32" s="23">
        <f t="shared" si="1"/>
        <v>456256.99999999988</v>
      </c>
      <c r="N32" s="24"/>
    </row>
    <row r="33" spans="2:14" ht="15" x14ac:dyDescent="0.25">
      <c r="B33" s="16"/>
      <c r="C33" s="17" t="s">
        <v>40</v>
      </c>
      <c r="D33" s="18">
        <v>4694155.68</v>
      </c>
      <c r="E33" s="20">
        <v>18112172.27</v>
      </c>
      <c r="F33" s="18">
        <f t="shared" si="6"/>
        <v>22806327.949999999</v>
      </c>
      <c r="G33" s="20">
        <v>12525279.84</v>
      </c>
      <c r="H33" s="31">
        <v>11996570.779999999</v>
      </c>
      <c r="I33" s="20">
        <v>11996570.779999999</v>
      </c>
      <c r="J33" s="31">
        <v>11996570.779999999</v>
      </c>
      <c r="K33" s="23">
        <f t="shared" si="1"/>
        <v>10809757.17</v>
      </c>
      <c r="N33" s="24"/>
    </row>
    <row r="34" spans="2:14" ht="15" x14ac:dyDescent="0.25">
      <c r="B34" s="16"/>
      <c r="C34" s="17" t="s">
        <v>41</v>
      </c>
      <c r="D34" s="18">
        <v>320000</v>
      </c>
      <c r="E34" s="20">
        <v>340000</v>
      </c>
      <c r="F34" s="18">
        <f t="shared" si="6"/>
        <v>660000</v>
      </c>
      <c r="G34" s="20">
        <v>346505.85</v>
      </c>
      <c r="H34" s="31">
        <v>346505.85</v>
      </c>
      <c r="I34" s="20">
        <v>346505.85</v>
      </c>
      <c r="J34" s="31">
        <v>346505.85</v>
      </c>
      <c r="K34" s="23">
        <f t="shared" si="1"/>
        <v>313494.15000000002</v>
      </c>
      <c r="N34" s="24"/>
    </row>
    <row r="35" spans="2:14" ht="15" x14ac:dyDescent="0.25">
      <c r="B35" s="16"/>
      <c r="C35" s="17" t="s">
        <v>42</v>
      </c>
      <c r="D35" s="18">
        <v>311527</v>
      </c>
      <c r="E35" s="20">
        <v>985845.59</v>
      </c>
      <c r="F35" s="18">
        <f t="shared" si="6"/>
        <v>1297372.5899999999</v>
      </c>
      <c r="G35" s="20">
        <v>1064114.03</v>
      </c>
      <c r="H35" s="31">
        <v>1064114.03</v>
      </c>
      <c r="I35" s="20">
        <v>1064114.03</v>
      </c>
      <c r="J35" s="31">
        <v>1064114.03</v>
      </c>
      <c r="K35" s="23">
        <f t="shared" si="1"/>
        <v>233258.55999999982</v>
      </c>
      <c r="N35" s="24"/>
    </row>
    <row r="36" spans="2:14" ht="15" x14ac:dyDescent="0.25">
      <c r="B36" s="16"/>
      <c r="C36" s="17" t="s">
        <v>43</v>
      </c>
      <c r="D36" s="18">
        <v>1931280</v>
      </c>
      <c r="E36" s="20">
        <v>1353471.87</v>
      </c>
      <c r="F36" s="18">
        <f t="shared" si="6"/>
        <v>3284751.87</v>
      </c>
      <c r="G36" s="20">
        <v>2650553.9900000002</v>
      </c>
      <c r="H36" s="31">
        <v>2650553.9900000002</v>
      </c>
      <c r="I36" s="20">
        <v>2650553.9900000002</v>
      </c>
      <c r="J36" s="31">
        <v>2650553.9900000002</v>
      </c>
      <c r="K36" s="23">
        <f t="shared" si="1"/>
        <v>634197.87999999989</v>
      </c>
      <c r="N36" s="24"/>
    </row>
    <row r="37" spans="2:14" ht="15" x14ac:dyDescent="0.25">
      <c r="B37" s="16"/>
      <c r="C37" s="17" t="s">
        <v>44</v>
      </c>
      <c r="D37" s="18">
        <v>592592.06000000006</v>
      </c>
      <c r="E37" s="20">
        <v>548031.71</v>
      </c>
      <c r="F37" s="18">
        <f t="shared" si="6"/>
        <v>1140623.77</v>
      </c>
      <c r="G37" s="20">
        <v>703005.04</v>
      </c>
      <c r="H37" s="31">
        <v>703005.04</v>
      </c>
      <c r="I37" s="20">
        <v>703005.04</v>
      </c>
      <c r="J37" s="31">
        <v>703005.04</v>
      </c>
      <c r="K37" s="23">
        <f t="shared" si="1"/>
        <v>437618.73</v>
      </c>
      <c r="N37" s="24"/>
    </row>
    <row r="38" spans="2:14" ht="15" x14ac:dyDescent="0.25">
      <c r="B38" s="10" t="s">
        <v>45</v>
      </c>
      <c r="C38" s="11"/>
      <c r="D38" s="27">
        <f>SUM(D39:D39)</f>
        <v>2000000</v>
      </c>
      <c r="E38" s="28">
        <f t="shared" ref="E38:K38" si="7">SUM(E39:E39)</f>
        <v>1430956.63</v>
      </c>
      <c r="F38" s="27">
        <f t="shared" si="7"/>
        <v>3430956.63</v>
      </c>
      <c r="G38" s="28">
        <f t="shared" si="7"/>
        <v>2662623.6</v>
      </c>
      <c r="H38" s="29">
        <f t="shared" si="7"/>
        <v>2662623.6</v>
      </c>
      <c r="I38" s="28">
        <f t="shared" si="7"/>
        <v>2662623.6</v>
      </c>
      <c r="J38" s="30">
        <f t="shared" si="7"/>
        <v>2662623.6</v>
      </c>
      <c r="K38" s="28">
        <f t="shared" si="7"/>
        <v>768333.0299999998</v>
      </c>
      <c r="L38" s="33"/>
      <c r="M38" s="34"/>
      <c r="N38" s="24"/>
    </row>
    <row r="39" spans="2:14" ht="15" x14ac:dyDescent="0.25">
      <c r="B39" s="16"/>
      <c r="C39" s="35" t="s">
        <v>46</v>
      </c>
      <c r="D39" s="18">
        <v>2000000</v>
      </c>
      <c r="E39" s="20">
        <v>1430956.63</v>
      </c>
      <c r="F39" s="18">
        <f t="shared" si="6"/>
        <v>3430956.63</v>
      </c>
      <c r="G39" s="20">
        <v>2662623.6</v>
      </c>
      <c r="H39" s="20">
        <v>2662623.6</v>
      </c>
      <c r="I39" s="20">
        <v>2662623.6</v>
      </c>
      <c r="J39" s="20">
        <v>2662623.6</v>
      </c>
      <c r="K39" s="23">
        <f t="shared" si="1"/>
        <v>768333.0299999998</v>
      </c>
      <c r="N39" s="24"/>
    </row>
    <row r="40" spans="2:14" ht="15" x14ac:dyDescent="0.25">
      <c r="B40" s="10" t="s">
        <v>47</v>
      </c>
      <c r="C40" s="11"/>
      <c r="D40" s="27">
        <f>SUM(D41:D45)</f>
        <v>4010000</v>
      </c>
      <c r="E40" s="28">
        <f>SUM(E41:E45)</f>
        <v>9452346.2800000012</v>
      </c>
      <c r="F40" s="27">
        <f t="shared" si="6"/>
        <v>13462346.280000001</v>
      </c>
      <c r="G40" s="28">
        <f>SUM(G41:G45)</f>
        <v>12138095.609999999</v>
      </c>
      <c r="H40" s="29">
        <f>SUM(H41:H45)</f>
        <v>4829407.42</v>
      </c>
      <c r="I40" s="28">
        <f>SUM(I41:I45)</f>
        <v>4829407.42</v>
      </c>
      <c r="J40" s="30">
        <f>SUM(J41:J45)</f>
        <v>4829407.42</v>
      </c>
      <c r="K40" s="28">
        <f t="shared" si="1"/>
        <v>8632938.8600000013</v>
      </c>
      <c r="N40" s="24"/>
    </row>
    <row r="41" spans="2:14" ht="15" x14ac:dyDescent="0.25">
      <c r="B41" s="16"/>
      <c r="C41" s="17" t="s">
        <v>48</v>
      </c>
      <c r="D41" s="18">
        <v>2200000</v>
      </c>
      <c r="E41" s="20">
        <v>4218306.1100000003</v>
      </c>
      <c r="F41" s="18">
        <f t="shared" si="6"/>
        <v>6418306.1100000003</v>
      </c>
      <c r="G41" s="20">
        <v>6284279.5099999998</v>
      </c>
      <c r="H41" s="31">
        <v>3350030.04</v>
      </c>
      <c r="I41" s="20">
        <v>3350030.04</v>
      </c>
      <c r="J41" s="31">
        <v>3350030.04</v>
      </c>
      <c r="K41" s="23">
        <f t="shared" si="1"/>
        <v>3068276.0700000003</v>
      </c>
      <c r="N41" s="24"/>
    </row>
    <row r="42" spans="2:14" ht="15" x14ac:dyDescent="0.25">
      <c r="B42" s="16"/>
      <c r="C42" s="17" t="s">
        <v>49</v>
      </c>
      <c r="D42" s="18">
        <v>800000</v>
      </c>
      <c r="E42" s="20">
        <v>587192.41</v>
      </c>
      <c r="F42" s="18">
        <f t="shared" si="6"/>
        <v>1387192.4100000001</v>
      </c>
      <c r="G42" s="20">
        <v>1157285.9099999999</v>
      </c>
      <c r="H42" s="31">
        <v>512389.11</v>
      </c>
      <c r="I42" s="20">
        <v>512389.11</v>
      </c>
      <c r="J42" s="31">
        <v>512389.11</v>
      </c>
      <c r="K42" s="23">
        <f t="shared" si="1"/>
        <v>874803.30000000016</v>
      </c>
      <c r="N42" s="24"/>
    </row>
    <row r="43" spans="2:14" ht="15" x14ac:dyDescent="0.25">
      <c r="B43" s="16"/>
      <c r="C43" s="17" t="s">
        <v>50</v>
      </c>
      <c r="D43" s="18">
        <v>680000</v>
      </c>
      <c r="E43" s="20">
        <v>1057998.3400000001</v>
      </c>
      <c r="F43" s="18">
        <f t="shared" si="6"/>
        <v>1737998.34</v>
      </c>
      <c r="G43" s="20">
        <v>1670275.6</v>
      </c>
      <c r="H43" s="31">
        <v>217260.97</v>
      </c>
      <c r="I43" s="20">
        <v>217260.97</v>
      </c>
      <c r="J43" s="31">
        <v>217260.97</v>
      </c>
      <c r="K43" s="23">
        <f t="shared" si="1"/>
        <v>1520737.37</v>
      </c>
      <c r="N43" s="24"/>
    </row>
    <row r="44" spans="2:14" ht="15" x14ac:dyDescent="0.25">
      <c r="B44" s="16"/>
      <c r="C44" s="17" t="s">
        <v>51</v>
      </c>
      <c r="D44" s="18">
        <v>330000</v>
      </c>
      <c r="E44" s="32">
        <v>0</v>
      </c>
      <c r="F44" s="18">
        <f t="shared" si="6"/>
        <v>330000</v>
      </c>
      <c r="G44" s="23">
        <v>0</v>
      </c>
      <c r="H44" s="25">
        <v>0</v>
      </c>
      <c r="I44" s="23">
        <v>0</v>
      </c>
      <c r="J44" s="25">
        <v>0</v>
      </c>
      <c r="K44" s="23">
        <f t="shared" si="1"/>
        <v>330000</v>
      </c>
      <c r="N44" s="24"/>
    </row>
    <row r="45" spans="2:14" ht="15" x14ac:dyDescent="0.25">
      <c r="B45" s="16"/>
      <c r="C45" s="17" t="s">
        <v>52</v>
      </c>
      <c r="D45" s="18">
        <v>0</v>
      </c>
      <c r="E45" s="20">
        <v>3588849.42</v>
      </c>
      <c r="F45" s="18">
        <f t="shared" si="6"/>
        <v>3588849.42</v>
      </c>
      <c r="G45" s="20">
        <v>3026254.59</v>
      </c>
      <c r="H45" s="31">
        <v>749727.3</v>
      </c>
      <c r="I45" s="20">
        <v>749727.3</v>
      </c>
      <c r="J45" s="31">
        <v>749727.3</v>
      </c>
      <c r="K45" s="23">
        <f>+F45-H45</f>
        <v>2839122.12</v>
      </c>
      <c r="N45" s="24"/>
    </row>
    <row r="46" spans="2:14" ht="15" x14ac:dyDescent="0.25">
      <c r="B46" s="10" t="s">
        <v>53</v>
      </c>
      <c r="C46" s="11"/>
      <c r="D46" s="36">
        <f>+D47</f>
        <v>0</v>
      </c>
      <c r="E46" s="37">
        <f t="shared" ref="E46:K46" si="8">+E47</f>
        <v>25321411.57</v>
      </c>
      <c r="F46" s="36">
        <f t="shared" si="8"/>
        <v>25321411.57</v>
      </c>
      <c r="G46" s="37">
        <f t="shared" si="8"/>
        <v>620736.22</v>
      </c>
      <c r="H46" s="38">
        <f t="shared" si="8"/>
        <v>620736.22</v>
      </c>
      <c r="I46" s="37">
        <f t="shared" si="8"/>
        <v>620736.22</v>
      </c>
      <c r="J46" s="39">
        <f t="shared" si="8"/>
        <v>620736.22</v>
      </c>
      <c r="K46" s="37">
        <f t="shared" si="8"/>
        <v>24700675.350000001</v>
      </c>
      <c r="N46" s="24"/>
    </row>
    <row r="47" spans="2:14" ht="12.75" customHeight="1" x14ac:dyDescent="0.25">
      <c r="B47" s="16"/>
      <c r="C47" s="17" t="s">
        <v>54</v>
      </c>
      <c r="D47" s="18">
        <v>0</v>
      </c>
      <c r="E47" s="20">
        <v>25321411.57</v>
      </c>
      <c r="F47" s="18">
        <f>+D47+E47</f>
        <v>25321411.57</v>
      </c>
      <c r="G47" s="20">
        <v>620736.22</v>
      </c>
      <c r="H47" s="31">
        <v>620736.22</v>
      </c>
      <c r="I47" s="20">
        <v>620736.22</v>
      </c>
      <c r="J47" s="31">
        <v>620736.22</v>
      </c>
      <c r="K47" s="23">
        <f>+F47-H47</f>
        <v>24700675.350000001</v>
      </c>
      <c r="N47" s="24"/>
    </row>
    <row r="48" spans="2:14" ht="15" x14ac:dyDescent="0.25">
      <c r="B48" s="10" t="s">
        <v>55</v>
      </c>
      <c r="C48" s="11"/>
      <c r="D48" s="36">
        <f>+D49</f>
        <v>1605015.35</v>
      </c>
      <c r="E48" s="37">
        <f t="shared" ref="E48:K48" si="9">+E49</f>
        <v>0</v>
      </c>
      <c r="F48" s="36">
        <f t="shared" si="9"/>
        <v>1605015.35</v>
      </c>
      <c r="G48" s="37">
        <f t="shared" si="9"/>
        <v>0</v>
      </c>
      <c r="H48" s="38">
        <f t="shared" si="9"/>
        <v>0</v>
      </c>
      <c r="I48" s="37">
        <f t="shared" si="9"/>
        <v>0</v>
      </c>
      <c r="J48" s="39">
        <f t="shared" si="9"/>
        <v>0</v>
      </c>
      <c r="K48" s="37">
        <f t="shared" si="9"/>
        <v>1605015.35</v>
      </c>
      <c r="N48" s="24"/>
    </row>
    <row r="49" spans="1:13" ht="15" x14ac:dyDescent="0.25">
      <c r="B49" s="16"/>
      <c r="C49" s="17" t="s">
        <v>56</v>
      </c>
      <c r="D49" s="18">
        <v>1605015.35</v>
      </c>
      <c r="E49" s="40">
        <v>0</v>
      </c>
      <c r="F49" s="18">
        <f>+D49+E49</f>
        <v>1605015.35</v>
      </c>
      <c r="G49" s="23">
        <v>0</v>
      </c>
      <c r="H49" s="25">
        <v>0</v>
      </c>
      <c r="I49" s="23">
        <v>0</v>
      </c>
      <c r="J49" s="25">
        <v>0</v>
      </c>
      <c r="K49" s="23">
        <f>+F49-H49</f>
        <v>1605015.35</v>
      </c>
    </row>
    <row r="50" spans="1:13" s="48" customFormat="1" x14ac:dyDescent="0.2">
      <c r="A50" s="41"/>
      <c r="B50" s="42"/>
      <c r="C50" s="43" t="s">
        <v>57</v>
      </c>
      <c r="D50" s="44">
        <f>+D10+D18+D28+D38+D40+D48+D46</f>
        <v>78169209.699999988</v>
      </c>
      <c r="E50" s="45">
        <f>+E10+E18+E28+E38+E40+E48+E46</f>
        <v>88534397.270000011</v>
      </c>
      <c r="F50" s="44">
        <f>+F10+F18+F28+F38+F40+F48+F46</f>
        <v>166703606.97</v>
      </c>
      <c r="G50" s="45">
        <f t="shared" ref="G50:K50" si="10">+G10+G18+G28+G38+G40+G48+G46</f>
        <v>107635470.8</v>
      </c>
      <c r="H50" s="46">
        <f t="shared" si="10"/>
        <v>98191051.749999985</v>
      </c>
      <c r="I50" s="45">
        <f t="shared" si="10"/>
        <v>98191051.749999985</v>
      </c>
      <c r="J50" s="47">
        <f t="shared" si="10"/>
        <v>98191051.749999985</v>
      </c>
      <c r="K50" s="45">
        <f t="shared" si="10"/>
        <v>68512555.219999999</v>
      </c>
      <c r="L50" s="41"/>
    </row>
    <row r="52" spans="1:13" ht="15" x14ac:dyDescent="0.25">
      <c r="B52" s="2" t="s">
        <v>58</v>
      </c>
      <c r="F52" s="49"/>
      <c r="G52" s="49"/>
      <c r="H52" s="49"/>
      <c r="I52" s="49"/>
      <c r="J52" s="49"/>
      <c r="K52" s="49"/>
    </row>
    <row r="53" spans="1:13" ht="15" x14ac:dyDescent="0.25">
      <c r="B53" s="2"/>
      <c r="F53" s="49"/>
      <c r="G53" s="49"/>
      <c r="H53" s="49"/>
      <c r="I53" s="49"/>
      <c r="J53" s="49"/>
      <c r="K53" s="49"/>
    </row>
    <row r="54" spans="1:13" ht="15" x14ac:dyDescent="0.25">
      <c r="D54" s="31"/>
      <c r="E54" s="31"/>
      <c r="F54" s="31"/>
      <c r="G54" s="31"/>
      <c r="H54" s="31"/>
      <c r="I54" s="31"/>
      <c r="J54" s="31"/>
      <c r="K54" s="31"/>
    </row>
    <row r="55" spans="1:13" ht="15" x14ac:dyDescent="0.25">
      <c r="C55" s="50"/>
      <c r="F55" s="34"/>
      <c r="G55" s="50"/>
      <c r="H55" s="50"/>
      <c r="I55" s="50"/>
      <c r="J55" s="50"/>
      <c r="K55" s="34"/>
    </row>
    <row r="56" spans="1:13" ht="15" x14ac:dyDescent="0.25">
      <c r="C56" s="51" t="s">
        <v>59</v>
      </c>
      <c r="F56" s="52" t="s">
        <v>60</v>
      </c>
      <c r="G56" s="52"/>
      <c r="H56" s="52"/>
      <c r="I56" s="52"/>
      <c r="J56" s="52"/>
      <c r="K56" s="52"/>
    </row>
    <row r="57" spans="1:13" ht="15" x14ac:dyDescent="0.25">
      <c r="C57" s="51" t="s">
        <v>61</v>
      </c>
      <c r="E57" s="31"/>
      <c r="F57" s="53" t="s">
        <v>62</v>
      </c>
      <c r="G57" s="53"/>
      <c r="H57" s="53"/>
      <c r="I57" s="53"/>
      <c r="J57" s="53"/>
      <c r="K57" s="53"/>
    </row>
    <row r="58" spans="1:13" ht="15" x14ac:dyDescent="0.25">
      <c r="C58" s="51"/>
      <c r="E58" s="31"/>
      <c r="F58" s="51"/>
      <c r="G58" s="51"/>
      <c r="H58" s="51"/>
      <c r="I58" s="51"/>
      <c r="J58" s="51"/>
      <c r="K58" s="51"/>
    </row>
    <row r="59" spans="1:13" ht="15" x14ac:dyDescent="0.25">
      <c r="C59" s="51"/>
      <c r="E59" s="31"/>
      <c r="F59" s="51"/>
      <c r="G59" s="51"/>
      <c r="H59" s="51"/>
      <c r="I59" s="51"/>
      <c r="J59" s="51"/>
      <c r="K59" s="51"/>
    </row>
    <row r="60" spans="1:13" ht="15" x14ac:dyDescent="0.25">
      <c r="C60" s="51"/>
      <c r="D60" s="31"/>
      <c r="E60" s="31"/>
      <c r="F60" s="31"/>
      <c r="G60" s="31"/>
      <c r="H60" s="31"/>
      <c r="I60" s="31"/>
      <c r="J60" s="31"/>
      <c r="K60" s="31"/>
    </row>
    <row r="61" spans="1:13" ht="15" x14ac:dyDescent="0.25">
      <c r="C61" s="51"/>
      <c r="E61" s="31"/>
      <c r="F61" s="51"/>
      <c r="G61" s="51"/>
      <c r="H61" s="51"/>
      <c r="I61" s="51"/>
      <c r="J61" s="51"/>
      <c r="K61" s="51"/>
    </row>
    <row r="62" spans="1:13" ht="15" x14ac:dyDescent="0.25">
      <c r="D62" s="54"/>
      <c r="E62" s="54"/>
      <c r="F62" s="54"/>
      <c r="G62" s="54"/>
      <c r="H62" s="54"/>
      <c r="I62" s="54"/>
      <c r="J62" s="54"/>
      <c r="K62" s="54"/>
    </row>
    <row r="64" spans="1:13" ht="15" x14ac:dyDescent="0.25">
      <c r="M64" s="55" t="s">
        <v>63</v>
      </c>
    </row>
    <row r="66" spans="13:13" ht="15" x14ac:dyDescent="0.25">
      <c r="M66" s="55"/>
    </row>
  </sheetData>
  <mergeCells count="15">
    <mergeCell ref="B48:C48"/>
    <mergeCell ref="F56:K56"/>
    <mergeCell ref="F57:K57"/>
    <mergeCell ref="B10:C10"/>
    <mergeCell ref="B18:C18"/>
    <mergeCell ref="B28:C28"/>
    <mergeCell ref="B38:C38"/>
    <mergeCell ref="B40:C40"/>
    <mergeCell ref="B46:C46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2019-10-23T18:02:35Z</cp:lastPrinted>
  <dcterms:created xsi:type="dcterms:W3CDTF">2019-10-23T18:01:42Z</dcterms:created>
  <dcterms:modified xsi:type="dcterms:W3CDTF">2019-10-23T18:02:39Z</dcterms:modified>
</cp:coreProperties>
</file>