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esktop\PUBLICACION EF 3ER. TRIM. 2019\2019 3ER\5-INFORMACION-PRESUPUESTARIA\02-EAIF\"/>
    </mc:Choice>
  </mc:AlternateContent>
  <bookViews>
    <workbookView xWindow="0" yWindow="0" windowWidth="20490" windowHeight="7455"/>
  </bookViews>
  <sheets>
    <sheet name="EAIF" sheetId="1" r:id="rId1"/>
  </sheets>
  <definedNames>
    <definedName name="_xlnm.Print_Area" localSheetId="0">EAIF!$A$1:$K$84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J72" i="1" s="1"/>
  <c r="J70" i="1" s="1"/>
  <c r="I70" i="1"/>
  <c r="I73" i="1" s="1"/>
  <c r="H70" i="1"/>
  <c r="H73" i="1" s="1"/>
  <c r="F70" i="1"/>
  <c r="F73" i="1" s="1"/>
  <c r="E70" i="1"/>
  <c r="E73" i="1" s="1"/>
  <c r="J44" i="1"/>
  <c r="I44" i="1"/>
  <c r="H44" i="1"/>
  <c r="G44" i="1"/>
  <c r="F44" i="1"/>
  <c r="E44" i="1"/>
  <c r="J42" i="1"/>
  <c r="G42" i="1"/>
  <c r="J41" i="1"/>
  <c r="G41" i="1"/>
  <c r="J40" i="1"/>
  <c r="G40" i="1"/>
  <c r="J39" i="1"/>
  <c r="G39" i="1"/>
  <c r="I38" i="1"/>
  <c r="H38" i="1"/>
  <c r="F38" i="1"/>
  <c r="E38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G28" i="1" s="1"/>
  <c r="J29" i="1"/>
  <c r="G29" i="1"/>
  <c r="I28" i="1"/>
  <c r="I46" i="1" s="1"/>
  <c r="H28" i="1"/>
  <c r="F28" i="1"/>
  <c r="F46" i="1" s="1"/>
  <c r="E28" i="1"/>
  <c r="E46" i="1" s="1"/>
  <c r="I22" i="1"/>
  <c r="J22" i="1" s="1"/>
  <c r="H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G22" i="1" s="1"/>
  <c r="J11" i="1"/>
  <c r="G11" i="1"/>
  <c r="J28" i="1" l="1"/>
  <c r="H46" i="1"/>
  <c r="G38" i="1"/>
  <c r="G46" i="1" s="1"/>
  <c r="G70" i="1"/>
  <c r="G73" i="1" s="1"/>
  <c r="J38" i="1"/>
  <c r="J73" i="1"/>
  <c r="J46" i="1"/>
</calcChain>
</file>

<file path=xl/comments1.xml><?xml version="1.0" encoding="utf-8"?>
<comments xmlns="http://schemas.openxmlformats.org/spreadsheetml/2006/main">
  <authors>
    <author>DGCG</author>
  </authors>
  <commentList>
    <comment ref="H4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<sst xmlns="http://schemas.openxmlformats.org/spreadsheetml/2006/main" count="96" uniqueCount="52">
  <si>
    <t>ESTADO ANALÍTICO DE INGRESOS</t>
  </si>
  <si>
    <t>POR FUENTE DE FINANCIAMIENTO Y FUENTE DE FINANCIAMIENTO/RUBRO</t>
  </si>
  <si>
    <t>Del 1° de Enero al 30 de Septiembre de 2019</t>
  </si>
  <si>
    <t xml:space="preserve">Ente Público:      </t>
  </si>
  <si>
    <t>UNIVERSIDAD POLITÉCNICA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</si>
  <si>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</si>
  <si>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</si>
  <si>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</si>
  <si>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</si>
  <si>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</si>
  <si>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</si>
  <si>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</si>
  <si>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</si>
  <si>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</si>
  <si>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</si>
  <si>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</si>
  <si>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</si>
  <si>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</si>
  <si>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</si>
  <si>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</si>
  <si>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</si>
  <si>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</si>
  <si>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</si>
  <si>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</si>
  <si>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</si>
  <si>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</si>
  <si>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</si>
  <si>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</si>
  <si>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</si>
  <si>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</si>
  <si>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</si>
  <si>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</si>
  <si>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</si>
  <si>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</si>
  <si>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</si>
  <si>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</si>
  <si>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</si>
  <si>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</si>
  <si>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</si>
  <si>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</si>
  <si>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"Bajo protesta de decir verdad declaramos que los Estados Financieros y sus Notas son razonablemente correctos y responsabilidad del emisor"</t>
  </si>
  <si>
    <t>¹ Los ingresos excedentes se presentan para efectos de cumplimiento de la Ley General de Contabilidad Gubernamental y el importe reflejado debe ser siempre mayor a cero</t>
  </si>
  <si>
    <t>"La interpretación al clasificar los Ingresos de los Entes Públicos del Sector Paraestatal, no es homogénea en ciertos rubros del EAI por fuente de financiamiento"</t>
  </si>
  <si>
    <t>MTRO. HUGO GARCÍA VARGAS</t>
  </si>
  <si>
    <t>ING. JOSÉ DE JESÚS ROMO GUTIÉRREZ</t>
  </si>
  <si>
    <t>RECTOR</t>
  </si>
  <si>
    <t>SECRETARIO ADMINISTRATIVO</t>
  </si>
  <si>
    <t>Universidad Politécnica de Guanajuato</t>
  </si>
  <si>
    <t>Estado Analítico Complementario de Ingresos</t>
  </si>
  <si>
    <t>Del 01 de Enero al 30 de Septiembre de 2019</t>
  </si>
  <si>
    <t>Estado Analítico de Cuadre de Ingresos
Por Fuente de Financiamiento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</si>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</sst>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41">
    <xf numFmtId="0" fontId="0" fillId="0" borderId="0" xfId="0"/>
    <xf numFmtId="0" fontId="2" fillId="2" borderId="0" xfId="0" applyFont="1" applyFill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7" xfId="0" applyNumberFormat="1" applyFont="1" applyFill="1" applyBorder="1" applyAlignment="1" applyProtection="1">
      <protection locked="0"/>
    </xf>
    <xf numFmtId="0" fontId="4" fillId="2" borderId="7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13" xfId="2" applyNumberFormat="1" applyFont="1" applyFill="1" applyBorder="1" applyAlignment="1">
      <alignment horizontal="center" vertical="center"/>
    </xf>
    <xf numFmtId="37" fontId="3" fillId="3" borderId="13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1" xfId="2" applyFont="1" applyFill="1" applyBorder="1"/>
    <xf numFmtId="0" fontId="5" fillId="2" borderId="2" xfId="2" applyFont="1" applyFill="1" applyBorder="1"/>
    <xf numFmtId="0" fontId="5" fillId="2" borderId="3" xfId="2" applyFont="1" applyFill="1" applyBorder="1"/>
    <xf numFmtId="43" fontId="6" fillId="2" borderId="15" xfId="1" applyFont="1" applyFill="1" applyBorder="1" applyAlignment="1">
      <alignment vertical="center" wrapText="1"/>
    </xf>
    <xf numFmtId="43" fontId="5" fillId="2" borderId="12" xfId="1" applyFont="1" applyFill="1" applyBorder="1" applyAlignment="1">
      <alignment horizontal="center"/>
    </xf>
    <xf numFmtId="0" fontId="2" fillId="2" borderId="0" xfId="3" applyFont="1" applyFill="1" applyBorder="1" applyAlignment="1" applyProtection="1">
      <alignment vertical="top"/>
      <protection locked="0"/>
    </xf>
    <xf numFmtId="0" fontId="7" fillId="2" borderId="0" xfId="2" applyFont="1" applyFill="1"/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wrapText="1"/>
    </xf>
    <xf numFmtId="43" fontId="6" fillId="2" borderId="14" xfId="1" applyFont="1" applyFill="1" applyBorder="1" applyAlignment="1">
      <alignment vertical="center" wrapText="1"/>
    </xf>
    <xf numFmtId="0" fontId="7" fillId="2" borderId="9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left" wrapText="1"/>
    </xf>
    <xf numFmtId="43" fontId="8" fillId="2" borderId="15" xfId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43" fontId="9" fillId="2" borderId="2" xfId="1" applyFont="1" applyFill="1" applyBorder="1" applyAlignment="1">
      <alignment vertical="top" wrapText="1"/>
    </xf>
    <xf numFmtId="4" fontId="4" fillId="2" borderId="12" xfId="4" applyNumberFormat="1" applyFont="1" applyFill="1" applyBorder="1" applyAlignment="1" applyProtection="1">
      <alignment vertical="top"/>
      <protection locked="0"/>
    </xf>
    <xf numFmtId="4" fontId="4" fillId="2" borderId="2" xfId="4" applyNumberFormat="1" applyFont="1" applyFill="1" applyBorder="1" applyAlignment="1" applyProtection="1">
      <alignment vertical="top"/>
      <protection locked="0"/>
    </xf>
    <xf numFmtId="4" fontId="4" fillId="2" borderId="3" xfId="4" applyNumberFormat="1" applyFont="1" applyFill="1" applyBorder="1" applyAlignment="1" applyProtection="1">
      <alignment vertical="top"/>
      <protection locked="0"/>
    </xf>
    <xf numFmtId="0" fontId="4" fillId="2" borderId="0" xfId="3" applyFont="1" applyFill="1" applyBorder="1" applyAlignment="1" applyProtection="1">
      <alignment horizontal="justify" vertical="top" wrapText="1"/>
    </xf>
    <xf numFmtId="0" fontId="5" fillId="2" borderId="4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4" fontId="2" fillId="2" borderId="15" xfId="4" applyNumberFormat="1" applyFont="1" applyFill="1" applyBorder="1" applyAlignment="1" applyProtection="1">
      <alignment vertical="top"/>
      <protection locked="0"/>
    </xf>
    <xf numFmtId="4" fontId="2" fillId="2" borderId="0" xfId="4" applyNumberFormat="1" applyFont="1" applyFill="1" applyBorder="1" applyAlignment="1" applyProtection="1">
      <alignment vertical="top"/>
      <protection locked="0"/>
    </xf>
    <xf numFmtId="43" fontId="6" fillId="2" borderId="5" xfId="1" applyFont="1" applyFill="1" applyBorder="1" applyAlignment="1">
      <alignment vertical="center" wrapText="1"/>
    </xf>
    <xf numFmtId="0" fontId="2" fillId="2" borderId="0" xfId="3" applyFont="1" applyFill="1" applyBorder="1" applyAlignment="1" applyProtection="1">
      <alignment horizontal="left" vertical="top" wrapText="1" indent="1"/>
    </xf>
    <xf numFmtId="0" fontId="5" fillId="2" borderId="4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  <xf numFmtId="0" fontId="2" fillId="2" borderId="0" xfId="3" applyFont="1" applyFill="1" applyBorder="1" applyAlignment="1" applyProtection="1">
      <alignment horizontal="left" vertical="top" indent="2"/>
    </xf>
    <xf numFmtId="0" fontId="2" fillId="2" borderId="0" xfId="0" applyFont="1" applyFill="1" applyBorder="1" applyAlignment="1">
      <alignment horizontal="left"/>
    </xf>
    <xf numFmtId="4" fontId="2" fillId="2" borderId="5" xfId="4" applyNumberFormat="1" applyFont="1" applyFill="1" applyBorder="1" applyAlignment="1" applyProtection="1">
      <alignment vertical="top"/>
      <protection locked="0"/>
    </xf>
    <xf numFmtId="4" fontId="4" fillId="2" borderId="15" xfId="4" applyNumberFormat="1" applyFont="1" applyFill="1" applyBorder="1" applyAlignment="1" applyProtection="1">
      <alignment vertical="top"/>
      <protection locked="0"/>
    </xf>
    <xf numFmtId="4" fontId="4" fillId="2" borderId="0" xfId="4" applyNumberFormat="1" applyFont="1" applyFill="1" applyBorder="1" applyAlignment="1" applyProtection="1">
      <alignment vertical="top"/>
      <protection locked="0"/>
    </xf>
    <xf numFmtId="4" fontId="4" fillId="2" borderId="5" xfId="4" applyNumberFormat="1" applyFont="1" applyFill="1" applyBorder="1" applyAlignment="1" applyProtection="1">
      <alignment vertical="top"/>
      <protection locked="0"/>
    </xf>
    <xf numFmtId="43" fontId="2" fillId="2" borderId="0" xfId="0" applyNumberFormat="1" applyFont="1" applyFill="1" applyBorder="1"/>
    <xf numFmtId="0" fontId="7" fillId="2" borderId="5" xfId="2" applyFont="1" applyFill="1" applyBorder="1" applyAlignment="1">
      <alignment horizontal="left"/>
    </xf>
    <xf numFmtId="0" fontId="4" fillId="2" borderId="0" xfId="3" applyFont="1" applyFill="1" applyBorder="1" applyAlignment="1" applyProtection="1">
      <alignment vertical="top"/>
    </xf>
    <xf numFmtId="0" fontId="10" fillId="0" borderId="4" xfId="3" applyFont="1" applyFill="1" applyBorder="1" applyAlignment="1" applyProtection="1">
      <alignment vertical="top"/>
    </xf>
    <xf numFmtId="0" fontId="5" fillId="2" borderId="6" xfId="2" applyFont="1" applyFill="1" applyBorder="1" applyAlignment="1">
      <alignment horizontal="left"/>
    </xf>
    <xf numFmtId="0" fontId="5" fillId="2" borderId="7" xfId="2" applyFont="1" applyFill="1" applyBorder="1" applyAlignment="1">
      <alignment horizontal="left"/>
    </xf>
    <xf numFmtId="0" fontId="5" fillId="2" borderId="8" xfId="2" applyFont="1" applyFill="1" applyBorder="1" applyAlignment="1">
      <alignment horizontal="left"/>
    </xf>
    <xf numFmtId="4" fontId="2" fillId="2" borderId="14" xfId="4" applyNumberFormat="1" applyFont="1" applyFill="1" applyBorder="1" applyAlignment="1" applyProtection="1">
      <alignment vertical="top"/>
      <protection locked="0"/>
    </xf>
    <xf numFmtId="4" fontId="2" fillId="2" borderId="7" xfId="4" applyNumberFormat="1" applyFont="1" applyFill="1" applyBorder="1" applyAlignment="1" applyProtection="1">
      <alignment horizontal="right" vertical="top"/>
      <protection locked="0"/>
    </xf>
    <xf numFmtId="43" fontId="6" fillId="2" borderId="8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left" wrapText="1" indent="1"/>
    </xf>
    <xf numFmtId="43" fontId="8" fillId="2" borderId="14" xfId="1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3" fillId="2" borderId="0" xfId="0" applyFont="1" applyFill="1"/>
    <xf numFmtId="0" fontId="14" fillId="2" borderId="0" xfId="0" applyFont="1" applyFill="1" applyAlignment="1">
      <alignment horizontal="left" vertical="top" wrapText="1"/>
    </xf>
    <xf numFmtId="4" fontId="2" fillId="2" borderId="0" xfId="0" applyNumberFormat="1" applyFont="1" applyFill="1" applyBorder="1"/>
    <xf numFmtId="0" fontId="14" fillId="0" borderId="0" xfId="5" applyFont="1" applyProtection="1">
      <protection locked="0"/>
    </xf>
    <xf numFmtId="4" fontId="2" fillId="2" borderId="0" xfId="0" applyNumberFormat="1" applyFont="1" applyFill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43" fontId="6" fillId="2" borderId="0" xfId="1" applyFont="1" applyFill="1" applyBorder="1" applyAlignment="1">
      <alignment vertical="center" wrapText="1"/>
    </xf>
    <xf numFmtId="4" fontId="2" fillId="2" borderId="7" xfId="4" applyNumberFormat="1" applyFont="1" applyFill="1" applyBorder="1" applyAlignment="1" applyProtection="1">
      <alignment vertical="top"/>
      <protection locked="0"/>
    </xf>
    <xf numFmtId="4" fontId="2" fillId="2" borderId="8" xfId="4" applyNumberFormat="1" applyFont="1" applyFill="1" applyBorder="1" applyAlignment="1" applyProtection="1">
      <alignment vertical="top"/>
      <protection locked="0"/>
    </xf>
    <xf numFmtId="0" fontId="7" fillId="2" borderId="6" xfId="2" applyFont="1" applyFill="1" applyBorder="1" applyAlignment="1">
      <alignment horizontal="center"/>
    </xf>
    <xf numFmtId="0" fontId="7" fillId="2" borderId="8" xfId="2" applyFont="1" applyFill="1" applyBorder="1" applyAlignment="1">
      <alignment horizontal="left" wrapText="1" indent="1"/>
    </xf>
    <xf numFmtId="43" fontId="8" fillId="2" borderId="8" xfId="1" applyFont="1" applyFill="1" applyBorder="1" applyAlignment="1">
      <alignment vertical="center" wrapText="1"/>
    </xf>
    <xf numFmtId="43" fontId="2" fillId="2" borderId="0" xfId="0" applyNumberFormat="1" applyFont="1" applyFill="1"/>
    <xf numFmtId="0" fontId="10" fillId="0" borderId="1" xfId="3" applyFont="1" applyFill="1" applyBorder="1" applyAlignment="1" applyProtection="1">
      <alignment horizontal="left" vertical="top" wrapText="1"/>
    </xf>
    <xf numFmtId="0" fontId="10" fillId="0" borderId="2" xfId="3" applyFont="1" applyFill="1" applyBorder="1" applyAlignment="1" applyProtection="1">
      <alignment horizontal="left" vertical="top" wrapText="1"/>
    </xf>
    <xf numFmtId="0" fontId="10" fillId="0" borderId="3" xfId="3" applyFont="1" applyFill="1" applyBorder="1" applyAlignment="1" applyProtection="1">
      <alignment horizontal="left" vertical="top" wrapText="1"/>
    </xf>
    <xf numFmtId="0" fontId="14" fillId="0" borderId="6" xfId="3" applyFont="1" applyFill="1" applyBorder="1" applyAlignment="1" applyProtection="1">
      <alignment horizontal="left" vertical="top" wrapText="1"/>
    </xf>
    <xf numFmtId="0" fontId="14" fillId="0" borderId="7" xfId="3" applyFont="1" applyFill="1" applyBorder="1" applyAlignment="1" applyProtection="1">
      <alignment horizontal="left" vertical="top" wrapText="1"/>
    </xf>
    <xf numFmtId="0" fontId="14" fillId="0" borderId="8" xfId="3" applyFont="1" applyFill="1" applyBorder="1" applyAlignment="1" applyProtection="1">
      <alignment horizontal="left" vertical="top" wrapText="1"/>
    </xf>
    <xf numFmtId="43" fontId="8" fillId="2" borderId="12" xfId="1" applyFont="1" applyFill="1" applyBorder="1" applyAlignment="1">
      <alignment horizontal="right" vertical="center" wrapText="1"/>
    </xf>
    <xf numFmtId="43" fontId="8" fillId="2" borderId="14" xfId="1" applyFont="1" applyFill="1" applyBorder="1" applyAlignment="1">
      <alignment horizontal="right" vertical="center" wrapText="1"/>
    </xf>
    <xf numFmtId="43" fontId="3" fillId="2" borderId="9" xfId="1" applyFont="1" applyFill="1" applyBorder="1" applyAlignment="1">
      <alignment horizontal="center" vertical="top" wrapText="1"/>
    </xf>
    <xf numFmtId="43" fontId="3" fillId="2" borderId="11" xfId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37" fontId="3" fillId="3" borderId="1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3" xfId="2" applyNumberFormat="1" applyFont="1" applyFill="1" applyBorder="1" applyAlignment="1">
      <alignment horizontal="center" vertical="center" wrapText="1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0" xfId="2" applyNumberFormat="1" applyFont="1" applyFill="1" applyBorder="1" applyAlignment="1">
      <alignment horizontal="center" vertical="center" wrapText="1"/>
    </xf>
    <xf numFmtId="37" fontId="3" fillId="3" borderId="5" xfId="2" applyNumberFormat="1" applyFont="1" applyFill="1" applyBorder="1" applyAlignment="1">
      <alignment horizontal="center" vertical="center" wrapText="1"/>
    </xf>
    <xf numFmtId="37" fontId="3" fillId="3" borderId="6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  <xf numFmtId="37" fontId="3" fillId="3" borderId="8" xfId="2" applyNumberFormat="1" applyFont="1" applyFill="1" applyBorder="1" applyAlignment="1">
      <alignment horizontal="center" vertical="center" wrapText="1"/>
    </xf>
    <xf numFmtId="37" fontId="3" fillId="3" borderId="9" xfId="2" applyNumberFormat="1" applyFont="1" applyFill="1" applyBorder="1" applyAlignment="1">
      <alignment horizontal="center" vertical="center"/>
    </xf>
    <xf numFmtId="37" fontId="3" fillId="3" borderId="10" xfId="2" applyNumberFormat="1" applyFont="1" applyFill="1" applyBorder="1" applyAlignment="1">
      <alignment horizontal="center" vertical="center"/>
    </xf>
    <xf numFmtId="37" fontId="3" fillId="3" borderId="11" xfId="2" applyNumberFormat="1" applyFont="1" applyFill="1" applyBorder="1" applyAlignment="1">
      <alignment horizontal="center" vertical="center"/>
    </xf>
    <xf numFmtId="37" fontId="3" fillId="3" borderId="12" xfId="2" applyNumberFormat="1" applyFont="1" applyFill="1" applyBorder="1" applyAlignment="1">
      <alignment horizontal="center" vertical="center" wrapText="1"/>
    </xf>
    <xf numFmtId="37" fontId="3" fillId="3" borderId="14" xfId="2" applyNumberFormat="1" applyFont="1" applyFill="1" applyBorder="1" applyAlignment="1">
      <alignment horizontal="center" vertical="center" wrapText="1"/>
    </xf>
    <xf numFmtId="0" fontId="10" fillId="0" borderId="4" xfId="3" applyFont="1" applyFill="1" applyBorder="1" applyAlignment="1" applyProtection="1">
      <alignment horizontal="left" vertical="top" wrapText="1"/>
    </xf>
    <xf numFmtId="0" fontId="10" fillId="0" borderId="0" xfId="3" applyFont="1" applyFill="1" applyBorder="1" applyAlignment="1" applyProtection="1">
      <alignment horizontal="left" vertical="top" wrapText="1"/>
    </xf>
    <xf numFmtId="0" fontId="10" fillId="0" borderId="5" xfId="3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37" fontId="3" fillId="3" borderId="1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0" xfId="2" applyNumberFormat="1" applyFont="1" applyFill="1" applyBorder="1" applyAlignment="1">
      <alignment horizontal="center" vertical="center"/>
    </xf>
    <xf numFmtId="37" fontId="3" fillId="3" borderId="5" xfId="2" applyNumberFormat="1" applyFont="1" applyFill="1" applyBorder="1" applyAlignment="1">
      <alignment horizontal="center" vertical="center"/>
    </xf>
    <xf numFmtId="37" fontId="3" fillId="3" borderId="6" xfId="2" applyNumberFormat="1" applyFont="1" applyFill="1" applyBorder="1" applyAlignment="1">
      <alignment horizontal="center" vertical="center"/>
    </xf>
    <xf numFmtId="37" fontId="3" fillId="3" borderId="7" xfId="2" applyNumberFormat="1" applyFont="1" applyFill="1" applyBorder="1" applyAlignment="1">
      <alignment horizontal="center" vertical="center"/>
    </xf>
    <xf numFmtId="37" fontId="3" fillId="3" borderId="8" xfId="2" applyNumberFormat="1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 18 2" xfId="3"/>
    <cellStyle name="Normal 2 3 8" xfId="4"/>
    <cellStyle name="Normal 2 31" xfId="5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4"/>
  <sheetViews>
    <sheetView tabSelected="1" zoomScale="80" zoomScaleNormal="80" workbookViewId="0">
      <selection activeCell="D2" sqref="D2:J2"/>
    </sheetView>
  </sheetViews>
  <sheetFormatPr baseColWidth="10" defaultRowHeight="12.75" x14ac:dyDescent="0.2"/>
  <cols>
    <col min="1" max="1" width="1.140625" style="1" customWidth="1"/>
    <col min="2" max="2" width="4.85546875" style="1" customWidth="1"/>
    <col min="3" max="3" width="3.7109375" style="1" customWidth="1"/>
    <col min="4" max="4" width="47" style="1" customWidth="1"/>
    <col min="5" max="10" width="15.7109375" style="1" customWidth="1"/>
    <col min="11" max="11" width="2" style="1" customWidth="1"/>
    <col min="12" max="12" width="16" style="1" customWidth="1"/>
    <col min="13" max="13" width="47.42578125" style="1" customWidth="1"/>
    <col min="14" max="14" width="13.140625" style="1" bestFit="1" customWidth="1"/>
    <col min="15" max="16384" width="11.42578125" style="1"/>
  </cols>
  <sheetData>
    <row r="1" spans="1:13" ht="18.75" customHeight="1" x14ac:dyDescent="0.2">
      <c r="B1" s="124" t="s">
        <v>0</v>
      </c>
      <c r="C1" s="125"/>
      <c r="D1" s="125"/>
      <c r="E1" s="125"/>
      <c r="F1" s="125"/>
      <c r="G1" s="125"/>
      <c r="H1" s="125"/>
      <c r="I1" s="125"/>
      <c r="J1" s="126"/>
    </row>
    <row r="2" spans="1:13" ht="15" customHeight="1" x14ac:dyDescent="0.2">
      <c r="B2" s="2"/>
      <c r="C2" s="3"/>
      <c r="D2" s="127" t="s">
        <v>1</v>
      </c>
      <c r="E2" s="127"/>
      <c r="F2" s="127"/>
      <c r="G2" s="127"/>
      <c r="H2" s="127"/>
      <c r="I2" s="127"/>
      <c r="J2" s="128"/>
    </row>
    <row r="3" spans="1:13" ht="15" customHeight="1" x14ac:dyDescent="0.2">
      <c r="B3" s="129" t="s">
        <v>2</v>
      </c>
      <c r="C3" s="130"/>
      <c r="D3" s="130"/>
      <c r="E3" s="130"/>
      <c r="F3" s="130"/>
      <c r="G3" s="130"/>
      <c r="H3" s="130"/>
      <c r="I3" s="130"/>
      <c r="J3" s="131"/>
    </row>
    <row r="4" spans="1:13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3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3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3" ht="12" customHeight="1" x14ac:dyDescent="0.2">
      <c r="A7" s="13"/>
      <c r="B7" s="132" t="s">
        <v>5</v>
      </c>
      <c r="C7" s="133"/>
      <c r="D7" s="134"/>
      <c r="E7" s="113" t="s">
        <v>6</v>
      </c>
      <c r="F7" s="114"/>
      <c r="G7" s="114"/>
      <c r="H7" s="114"/>
      <c r="I7" s="115"/>
      <c r="J7" s="116" t="s">
        <v>7</v>
      </c>
    </row>
    <row r="8" spans="1:13" ht="25.5" x14ac:dyDescent="0.2">
      <c r="A8" s="4"/>
      <c r="B8" s="135"/>
      <c r="C8" s="136"/>
      <c r="D8" s="137"/>
      <c r="E8" s="14" t="s">
        <v>8</v>
      </c>
      <c r="F8" s="15" t="s">
        <v>9</v>
      </c>
      <c r="G8" s="14" t="s">
        <v>10</v>
      </c>
      <c r="H8" s="14" t="s">
        <v>11</v>
      </c>
      <c r="I8" s="14" t="s">
        <v>12</v>
      </c>
      <c r="J8" s="117"/>
    </row>
    <row r="9" spans="1:13" ht="12" customHeight="1" x14ac:dyDescent="0.2">
      <c r="A9" s="4"/>
      <c r="B9" s="138"/>
      <c r="C9" s="139"/>
      <c r="D9" s="140"/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</row>
    <row r="10" spans="1:13" ht="12" customHeight="1" x14ac:dyDescent="0.2">
      <c r="A10" s="16"/>
      <c r="B10" s="17"/>
      <c r="C10" s="18"/>
      <c r="D10" s="19"/>
      <c r="E10" s="20"/>
      <c r="F10" s="20"/>
      <c r="G10" s="21"/>
      <c r="H10" s="21"/>
      <c r="I10" s="21"/>
      <c r="J10" s="21"/>
    </row>
    <row r="11" spans="1:13" ht="12" customHeight="1" x14ac:dyDescent="0.2">
      <c r="A11" s="16"/>
      <c r="B11" s="121" t="s">
        <v>19</v>
      </c>
      <c r="C11" s="122"/>
      <c r="D11" s="123"/>
      <c r="E11" s="20">
        <v>0</v>
      </c>
      <c r="F11" s="20">
        <v>0</v>
      </c>
      <c r="G11" s="20">
        <f>+E11+F11</f>
        <v>0</v>
      </c>
      <c r="H11" s="20">
        <v>0</v>
      </c>
      <c r="I11" s="20">
        <v>0</v>
      </c>
      <c r="J11" s="20">
        <f>+I11-E11</f>
        <v>0</v>
      </c>
      <c r="M11" s="22"/>
    </row>
    <row r="12" spans="1:13" ht="12" customHeight="1" x14ac:dyDescent="0.2">
      <c r="A12" s="16"/>
      <c r="B12" s="121" t="s">
        <v>20</v>
      </c>
      <c r="C12" s="122"/>
      <c r="D12" s="123"/>
      <c r="E12" s="20">
        <v>0</v>
      </c>
      <c r="F12" s="20">
        <v>0</v>
      </c>
      <c r="G12" s="20">
        <f t="shared" ref="G12:G20" si="0">+E12+F12</f>
        <v>0</v>
      </c>
      <c r="H12" s="20">
        <v>0</v>
      </c>
      <c r="I12" s="20">
        <v>0</v>
      </c>
      <c r="J12" s="20">
        <f t="shared" ref="J12:J20" si="1">+I12-E12</f>
        <v>0</v>
      </c>
      <c r="M12" s="22"/>
    </row>
    <row r="13" spans="1:13" ht="12" customHeight="1" x14ac:dyDescent="0.2">
      <c r="A13" s="16"/>
      <c r="B13" s="121" t="s">
        <v>21</v>
      </c>
      <c r="C13" s="122"/>
      <c r="D13" s="123"/>
      <c r="E13" s="20">
        <v>0</v>
      </c>
      <c r="F13" s="20">
        <v>0</v>
      </c>
      <c r="G13" s="20">
        <f t="shared" si="0"/>
        <v>0</v>
      </c>
      <c r="H13" s="20">
        <v>0</v>
      </c>
      <c r="I13" s="20">
        <v>0</v>
      </c>
      <c r="J13" s="20">
        <f t="shared" si="1"/>
        <v>0</v>
      </c>
      <c r="M13" s="22"/>
    </row>
    <row r="14" spans="1:13" ht="12" customHeight="1" x14ac:dyDescent="0.2">
      <c r="A14" s="16"/>
      <c r="B14" s="121" t="s">
        <v>22</v>
      </c>
      <c r="C14" s="122"/>
      <c r="D14" s="123"/>
      <c r="E14" s="20">
        <v>0</v>
      </c>
      <c r="F14" s="20">
        <v>0</v>
      </c>
      <c r="G14" s="20">
        <f t="shared" si="0"/>
        <v>0</v>
      </c>
      <c r="H14" s="20">
        <v>0</v>
      </c>
      <c r="I14" s="20">
        <v>0</v>
      </c>
      <c r="J14" s="20">
        <f t="shared" si="1"/>
        <v>0</v>
      </c>
      <c r="M14" s="22"/>
    </row>
    <row r="15" spans="1:13" ht="12" customHeight="1" x14ac:dyDescent="0.2">
      <c r="A15" s="16"/>
      <c r="B15" s="121" t="s">
        <v>23</v>
      </c>
      <c r="C15" s="122"/>
      <c r="D15" s="123"/>
      <c r="E15" s="20">
        <v>0</v>
      </c>
      <c r="F15" s="20">
        <v>0</v>
      </c>
      <c r="G15" s="20">
        <f t="shared" si="0"/>
        <v>0</v>
      </c>
      <c r="H15" s="20">
        <v>0</v>
      </c>
      <c r="I15" s="20">
        <v>0</v>
      </c>
      <c r="J15" s="20">
        <f t="shared" si="1"/>
        <v>0</v>
      </c>
      <c r="M15" s="22"/>
    </row>
    <row r="16" spans="1:13" ht="12" customHeight="1" x14ac:dyDescent="0.2">
      <c r="A16" s="16"/>
      <c r="B16" s="121" t="s">
        <v>24</v>
      </c>
      <c r="C16" s="122"/>
      <c r="D16" s="123"/>
      <c r="E16" s="20">
        <v>0</v>
      </c>
      <c r="F16" s="20">
        <v>0</v>
      </c>
      <c r="G16" s="20">
        <f t="shared" si="0"/>
        <v>0</v>
      </c>
      <c r="H16" s="20">
        <v>0</v>
      </c>
      <c r="I16" s="20">
        <v>0</v>
      </c>
      <c r="J16" s="20">
        <f t="shared" si="1"/>
        <v>0</v>
      </c>
      <c r="M16" s="22"/>
    </row>
    <row r="17" spans="1:15" ht="12" customHeight="1" x14ac:dyDescent="0.2">
      <c r="A17" s="16"/>
      <c r="B17" s="121" t="s">
        <v>25</v>
      </c>
      <c r="C17" s="122"/>
      <c r="D17" s="123"/>
      <c r="E17" s="20">
        <v>4403557</v>
      </c>
      <c r="F17" s="20">
        <v>3398640.14</v>
      </c>
      <c r="G17" s="20">
        <f t="shared" si="0"/>
        <v>7802197.1400000006</v>
      </c>
      <c r="H17" s="20">
        <v>7406420.4000000004</v>
      </c>
      <c r="I17" s="20">
        <v>7406420.4000000004</v>
      </c>
      <c r="J17" s="20">
        <f t="shared" si="1"/>
        <v>3002863.4000000004</v>
      </c>
      <c r="M17" s="22"/>
    </row>
    <row r="18" spans="1:15" ht="40.5" customHeight="1" x14ac:dyDescent="0.2">
      <c r="A18" s="16"/>
      <c r="B18" s="121" t="s">
        <v>26</v>
      </c>
      <c r="C18" s="122"/>
      <c r="D18" s="123"/>
      <c r="E18" s="20">
        <v>0</v>
      </c>
      <c r="F18" s="20">
        <v>81244685.129999995</v>
      </c>
      <c r="G18" s="20">
        <f t="shared" si="0"/>
        <v>81244685.129999995</v>
      </c>
      <c r="H18" s="20">
        <v>55635766.32</v>
      </c>
      <c r="I18" s="20">
        <v>55635766.32</v>
      </c>
      <c r="J18" s="20">
        <f t="shared" si="1"/>
        <v>55635766.32</v>
      </c>
      <c r="M18" s="22"/>
    </row>
    <row r="19" spans="1:15" ht="12" customHeight="1" x14ac:dyDescent="0.2">
      <c r="A19" s="23"/>
      <c r="B19" s="121" t="s">
        <v>27</v>
      </c>
      <c r="C19" s="122"/>
      <c r="D19" s="123"/>
      <c r="E19" s="20">
        <v>73765652.700000003</v>
      </c>
      <c r="F19" s="20">
        <v>4030402.4</v>
      </c>
      <c r="G19" s="20">
        <f t="shared" si="0"/>
        <v>77796055.100000009</v>
      </c>
      <c r="H19" s="20">
        <v>73680223.75</v>
      </c>
      <c r="I19" s="20">
        <v>73680223.75</v>
      </c>
      <c r="J19" s="20">
        <f t="shared" si="1"/>
        <v>-85428.95000000298</v>
      </c>
      <c r="M19" s="22"/>
    </row>
    <row r="20" spans="1:15" ht="12" customHeight="1" x14ac:dyDescent="0.2">
      <c r="A20" s="16"/>
      <c r="B20" s="121" t="s">
        <v>28</v>
      </c>
      <c r="C20" s="122"/>
      <c r="D20" s="123"/>
      <c r="E20" s="20">
        <v>0</v>
      </c>
      <c r="F20" s="20">
        <v>0</v>
      </c>
      <c r="G20" s="20">
        <f t="shared" si="0"/>
        <v>0</v>
      </c>
      <c r="H20" s="20">
        <v>0</v>
      </c>
      <c r="I20" s="20">
        <v>0</v>
      </c>
      <c r="J20" s="20">
        <f t="shared" si="1"/>
        <v>0</v>
      </c>
      <c r="M20" s="22"/>
    </row>
    <row r="21" spans="1:15" ht="12" customHeight="1" x14ac:dyDescent="0.2">
      <c r="A21" s="16"/>
      <c r="B21" s="24"/>
      <c r="C21" s="25"/>
      <c r="D21" s="26"/>
      <c r="E21" s="27"/>
      <c r="F21" s="27"/>
      <c r="G21" s="27"/>
      <c r="H21" s="27"/>
      <c r="I21" s="27"/>
      <c r="J21" s="20"/>
    </row>
    <row r="22" spans="1:15" ht="12" customHeight="1" x14ac:dyDescent="0.2">
      <c r="A22" s="4"/>
      <c r="B22" s="28"/>
      <c r="C22" s="29"/>
      <c r="D22" s="30" t="s">
        <v>29</v>
      </c>
      <c r="E22" s="31">
        <f>SUM(E11+E12+E13+E14+E15+E16+E17+E18+E19+E20)</f>
        <v>78169209.700000003</v>
      </c>
      <c r="F22" s="31">
        <f>SUM(F11+F12+F13+F14+F15+F16+F17+F18+F19+F20)</f>
        <v>88673727.670000002</v>
      </c>
      <c r="G22" s="31">
        <f>SUM(G11+G12+G13+G14+G15+G16+G17+G18+G19+G20)</f>
        <v>166842937.37</v>
      </c>
      <c r="H22" s="31">
        <f>SUM(H11+H12+H13+H14+H15+H16+H17+H18+H19+H20)</f>
        <v>136722410.47</v>
      </c>
      <c r="I22" s="31">
        <f>SUM(I11+I12+I13+I14+I15+I16+I17+I18+I19+I20)</f>
        <v>136722410.47</v>
      </c>
      <c r="J22" s="89">
        <f>+I22-E22</f>
        <v>58553200.769999996</v>
      </c>
    </row>
    <row r="23" spans="1:15" ht="12" customHeight="1" x14ac:dyDescent="0.2">
      <c r="A23" s="16"/>
      <c r="B23" s="32"/>
      <c r="C23" s="32"/>
      <c r="D23" s="32"/>
      <c r="E23" s="33"/>
      <c r="F23" s="33"/>
      <c r="G23" s="33"/>
      <c r="H23" s="91" t="s">
        <v>30</v>
      </c>
      <c r="I23" s="92"/>
      <c r="J23" s="90"/>
    </row>
    <row r="24" spans="1:15" ht="12" customHeight="1" x14ac:dyDescent="0.2">
      <c r="A24" s="4"/>
      <c r="B24" s="4"/>
      <c r="C24" s="4"/>
      <c r="D24" s="4"/>
      <c r="E24" s="12"/>
      <c r="F24" s="12"/>
      <c r="G24" s="12"/>
      <c r="H24" s="12"/>
      <c r="I24" s="12"/>
      <c r="J24" s="12"/>
    </row>
    <row r="25" spans="1:15" ht="12" customHeight="1" x14ac:dyDescent="0.2">
      <c r="A25" s="4"/>
      <c r="B25" s="104" t="s">
        <v>31</v>
      </c>
      <c r="C25" s="105"/>
      <c r="D25" s="106"/>
      <c r="E25" s="113" t="s">
        <v>6</v>
      </c>
      <c r="F25" s="114"/>
      <c r="G25" s="114"/>
      <c r="H25" s="114"/>
      <c r="I25" s="115"/>
      <c r="J25" s="116" t="s">
        <v>7</v>
      </c>
    </row>
    <row r="26" spans="1:15" ht="25.5" x14ac:dyDescent="0.2">
      <c r="A26" s="4"/>
      <c r="B26" s="107"/>
      <c r="C26" s="108"/>
      <c r="D26" s="109"/>
      <c r="E26" s="14" t="s">
        <v>8</v>
      </c>
      <c r="F26" s="15" t="s">
        <v>9</v>
      </c>
      <c r="G26" s="14" t="s">
        <v>10</v>
      </c>
      <c r="H26" s="14" t="s">
        <v>11</v>
      </c>
      <c r="I26" s="14" t="s">
        <v>12</v>
      </c>
      <c r="J26" s="117"/>
    </row>
    <row r="27" spans="1:15" ht="12" customHeight="1" x14ac:dyDescent="0.2">
      <c r="A27" s="4"/>
      <c r="B27" s="110"/>
      <c r="C27" s="111"/>
      <c r="D27" s="112"/>
      <c r="E27" s="14" t="s">
        <v>13</v>
      </c>
      <c r="F27" s="14" t="s">
        <v>14</v>
      </c>
      <c r="G27" s="14" t="s">
        <v>15</v>
      </c>
      <c r="H27" s="14" t="s">
        <v>16</v>
      </c>
      <c r="I27" s="14" t="s">
        <v>17</v>
      </c>
      <c r="J27" s="14" t="s">
        <v>18</v>
      </c>
    </row>
    <row r="28" spans="1:15" ht="22.5" customHeight="1" x14ac:dyDescent="0.2">
      <c r="A28" s="16"/>
      <c r="B28" s="83" t="s">
        <v>32</v>
      </c>
      <c r="C28" s="84"/>
      <c r="D28" s="85"/>
      <c r="E28" s="34">
        <f>+E29+E30+E31+E32+E33+E34+E35+E36</f>
        <v>0</v>
      </c>
      <c r="F28" s="35">
        <f t="shared" ref="F28:J28" si="2">+F29+F30+F31+F32+F33+F34+F35+F36</f>
        <v>0</v>
      </c>
      <c r="G28" s="34">
        <f t="shared" si="2"/>
        <v>0</v>
      </c>
      <c r="H28" s="34">
        <f t="shared" si="2"/>
        <v>0</v>
      </c>
      <c r="I28" s="36">
        <f t="shared" si="2"/>
        <v>0</v>
      </c>
      <c r="J28" s="34">
        <f t="shared" si="2"/>
        <v>0</v>
      </c>
      <c r="M28" s="37"/>
      <c r="N28" s="6"/>
      <c r="O28" s="6"/>
    </row>
    <row r="29" spans="1:15" ht="12" customHeight="1" x14ac:dyDescent="0.2">
      <c r="A29" s="16"/>
      <c r="B29" s="38"/>
      <c r="C29" s="39"/>
      <c r="D29" s="40" t="s">
        <v>19</v>
      </c>
      <c r="E29" s="41">
        <v>0</v>
      </c>
      <c r="F29" s="42">
        <v>0</v>
      </c>
      <c r="G29" s="20">
        <f>+E29+F29</f>
        <v>0</v>
      </c>
      <c r="H29" s="20">
        <v>0</v>
      </c>
      <c r="I29" s="43">
        <v>0</v>
      </c>
      <c r="J29" s="20">
        <f>+I29-E29</f>
        <v>0</v>
      </c>
      <c r="M29" s="44"/>
      <c r="N29" s="6"/>
      <c r="O29" s="6"/>
    </row>
    <row r="30" spans="1:15" ht="12" customHeight="1" x14ac:dyDescent="0.2">
      <c r="A30" s="16"/>
      <c r="B30" s="45"/>
      <c r="C30" s="46"/>
      <c r="D30" s="40" t="s">
        <v>20</v>
      </c>
      <c r="E30" s="41">
        <v>0</v>
      </c>
      <c r="F30" s="42">
        <v>0</v>
      </c>
      <c r="G30" s="20">
        <f t="shared" ref="G30:G36" si="3">+E30+F30</f>
        <v>0</v>
      </c>
      <c r="H30" s="20">
        <v>0</v>
      </c>
      <c r="I30" s="43">
        <v>0</v>
      </c>
      <c r="J30" s="20">
        <f t="shared" ref="J30:J42" si="4">+I30-E30</f>
        <v>0</v>
      </c>
      <c r="M30" s="44"/>
      <c r="N30" s="6"/>
      <c r="O30" s="6"/>
    </row>
    <row r="31" spans="1:15" ht="12" customHeight="1" x14ac:dyDescent="0.2">
      <c r="A31" s="16"/>
      <c r="B31" s="45"/>
      <c r="C31" s="46"/>
      <c r="D31" s="40" t="s">
        <v>21</v>
      </c>
      <c r="E31" s="41">
        <v>0</v>
      </c>
      <c r="F31" s="42">
        <v>0</v>
      </c>
      <c r="G31" s="20">
        <f t="shared" si="3"/>
        <v>0</v>
      </c>
      <c r="H31" s="20">
        <v>0</v>
      </c>
      <c r="I31" s="43">
        <v>0</v>
      </c>
      <c r="J31" s="20">
        <f t="shared" si="4"/>
        <v>0</v>
      </c>
      <c r="M31" s="44"/>
      <c r="N31" s="6"/>
      <c r="O31" s="6"/>
    </row>
    <row r="32" spans="1:15" ht="12" customHeight="1" x14ac:dyDescent="0.2">
      <c r="A32" s="16"/>
      <c r="B32" s="45"/>
      <c r="C32" s="46"/>
      <c r="D32" s="40" t="s">
        <v>22</v>
      </c>
      <c r="E32" s="41">
        <v>0</v>
      </c>
      <c r="F32" s="42">
        <v>0</v>
      </c>
      <c r="G32" s="20">
        <f t="shared" si="3"/>
        <v>0</v>
      </c>
      <c r="H32" s="20">
        <v>0</v>
      </c>
      <c r="I32" s="43">
        <v>0</v>
      </c>
      <c r="J32" s="41">
        <f>+I32-E32</f>
        <v>0</v>
      </c>
      <c r="M32" s="44"/>
      <c r="N32" s="6"/>
      <c r="O32" s="6"/>
    </row>
    <row r="33" spans="1:15" ht="12" customHeight="1" x14ac:dyDescent="0.2">
      <c r="A33" s="16"/>
      <c r="B33" s="45"/>
      <c r="C33" s="46"/>
      <c r="D33" s="40" t="s">
        <v>33</v>
      </c>
      <c r="E33" s="41">
        <v>0</v>
      </c>
      <c r="F33" s="42">
        <v>0</v>
      </c>
      <c r="G33" s="20">
        <f t="shared" si="3"/>
        <v>0</v>
      </c>
      <c r="H33" s="20">
        <v>0</v>
      </c>
      <c r="I33" s="43">
        <v>0</v>
      </c>
      <c r="J33" s="41">
        <f>+I33-E33</f>
        <v>0</v>
      </c>
      <c r="M33" s="47"/>
      <c r="N33" s="6"/>
      <c r="O33" s="6"/>
    </row>
    <row r="34" spans="1:15" ht="12" customHeight="1" x14ac:dyDescent="0.2">
      <c r="A34" s="16"/>
      <c r="B34" s="45"/>
      <c r="C34" s="48"/>
      <c r="D34" s="40" t="s">
        <v>34</v>
      </c>
      <c r="E34" s="41">
        <v>0</v>
      </c>
      <c r="F34" s="42">
        <v>0</v>
      </c>
      <c r="G34" s="20">
        <f t="shared" si="3"/>
        <v>0</v>
      </c>
      <c r="H34" s="20">
        <v>0</v>
      </c>
      <c r="I34" s="43">
        <v>0</v>
      </c>
      <c r="J34" s="41">
        <f t="shared" si="4"/>
        <v>0</v>
      </c>
      <c r="M34" s="47"/>
      <c r="N34" s="6"/>
      <c r="O34" s="6"/>
    </row>
    <row r="35" spans="1:15" ht="12" customHeight="1" x14ac:dyDescent="0.2">
      <c r="A35" s="16"/>
      <c r="B35" s="45"/>
      <c r="C35" s="48"/>
      <c r="D35" s="40" t="s">
        <v>35</v>
      </c>
      <c r="E35" s="41">
        <v>0</v>
      </c>
      <c r="F35" s="42">
        <v>0</v>
      </c>
      <c r="G35" s="20">
        <f t="shared" si="3"/>
        <v>0</v>
      </c>
      <c r="H35" s="42">
        <v>0</v>
      </c>
      <c r="I35" s="41">
        <v>0</v>
      </c>
      <c r="J35" s="41">
        <f t="shared" si="4"/>
        <v>0</v>
      </c>
      <c r="M35" s="44"/>
      <c r="N35" s="6"/>
      <c r="O35" s="6"/>
    </row>
    <row r="36" spans="1:15" ht="12" customHeight="1" x14ac:dyDescent="0.2">
      <c r="A36" s="16"/>
      <c r="B36" s="45"/>
      <c r="C36" s="46"/>
      <c r="D36" s="40" t="s">
        <v>27</v>
      </c>
      <c r="E36" s="41">
        <v>0</v>
      </c>
      <c r="F36" s="42">
        <v>0</v>
      </c>
      <c r="G36" s="20">
        <f t="shared" si="3"/>
        <v>0</v>
      </c>
      <c r="H36" s="20">
        <v>0</v>
      </c>
      <c r="I36" s="43">
        <v>0</v>
      </c>
      <c r="J36" s="41">
        <f t="shared" si="4"/>
        <v>0</v>
      </c>
      <c r="M36" s="47"/>
      <c r="N36" s="6"/>
      <c r="O36" s="6"/>
    </row>
    <row r="37" spans="1:15" ht="7.5" customHeight="1" x14ac:dyDescent="0.2">
      <c r="A37" s="16"/>
      <c r="B37" s="45"/>
      <c r="C37" s="48"/>
      <c r="D37" s="40"/>
      <c r="E37" s="41"/>
      <c r="F37" s="42"/>
      <c r="G37" s="41"/>
      <c r="H37" s="41"/>
      <c r="I37" s="49"/>
      <c r="J37" s="41"/>
      <c r="M37" s="47"/>
      <c r="N37" s="6"/>
      <c r="O37" s="6"/>
    </row>
    <row r="38" spans="1:15" ht="45" customHeight="1" x14ac:dyDescent="0.2">
      <c r="A38" s="16"/>
      <c r="B38" s="118" t="s">
        <v>36</v>
      </c>
      <c r="C38" s="119"/>
      <c r="D38" s="120"/>
      <c r="E38" s="50">
        <f>+E39+E40+E41+E42</f>
        <v>78169209.700000003</v>
      </c>
      <c r="F38" s="51">
        <f t="shared" ref="F38:G38" si="5">+F39+F40+F41+F42</f>
        <v>7429042.54</v>
      </c>
      <c r="G38" s="50">
        <f t="shared" si="5"/>
        <v>85598252.24000001</v>
      </c>
      <c r="H38" s="50">
        <f>+H39+H40+H41+H42</f>
        <v>81086644.150000006</v>
      </c>
      <c r="I38" s="52">
        <f>+I39+I40+I41+I42</f>
        <v>81086644.150000006</v>
      </c>
      <c r="J38" s="50">
        <f>+J39+J40+J41+J42</f>
        <v>2917434.4499999974</v>
      </c>
      <c r="M38" s="44"/>
      <c r="N38" s="6"/>
      <c r="O38" s="6"/>
    </row>
    <row r="39" spans="1:15" ht="12" customHeight="1" x14ac:dyDescent="0.2">
      <c r="A39" s="16"/>
      <c r="B39" s="45"/>
      <c r="C39" s="46"/>
      <c r="D39" s="40" t="s">
        <v>20</v>
      </c>
      <c r="E39" s="41">
        <v>0</v>
      </c>
      <c r="F39" s="42">
        <v>0</v>
      </c>
      <c r="G39" s="41">
        <f>+E39+F39</f>
        <v>0</v>
      </c>
      <c r="H39" s="41">
        <v>0</v>
      </c>
      <c r="I39" s="49">
        <v>0</v>
      </c>
      <c r="J39" s="41">
        <f>+I39-E39</f>
        <v>0</v>
      </c>
      <c r="M39" s="37"/>
      <c r="N39" s="53"/>
      <c r="O39" s="6"/>
    </row>
    <row r="40" spans="1:15" ht="12" customHeight="1" x14ac:dyDescent="0.2">
      <c r="A40" s="16"/>
      <c r="B40" s="45"/>
      <c r="C40" s="48"/>
      <c r="D40" s="40" t="s">
        <v>37</v>
      </c>
      <c r="E40" s="41">
        <v>0</v>
      </c>
      <c r="F40" s="42">
        <v>0</v>
      </c>
      <c r="G40" s="41">
        <f t="shared" ref="G40:G42" si="6">+E40+F40</f>
        <v>0</v>
      </c>
      <c r="H40" s="41">
        <v>0</v>
      </c>
      <c r="I40" s="41">
        <v>0</v>
      </c>
      <c r="J40" s="41">
        <f t="shared" si="4"/>
        <v>0</v>
      </c>
      <c r="M40" s="44"/>
      <c r="N40" s="6"/>
      <c r="O40" s="6"/>
    </row>
    <row r="41" spans="1:15" ht="12" customHeight="1" x14ac:dyDescent="0.2">
      <c r="A41" s="16"/>
      <c r="B41" s="38"/>
      <c r="C41" s="39"/>
      <c r="D41" s="40" t="s">
        <v>38</v>
      </c>
      <c r="E41" s="41">
        <v>4403557</v>
      </c>
      <c r="F41" s="41">
        <v>3398640.14</v>
      </c>
      <c r="G41" s="41">
        <f t="shared" si="6"/>
        <v>7802197.1400000006</v>
      </c>
      <c r="H41" s="41">
        <v>7406420.4000000004</v>
      </c>
      <c r="I41" s="41">
        <v>7406420.4000000004</v>
      </c>
      <c r="J41" s="41">
        <f t="shared" si="4"/>
        <v>3002863.4000000004</v>
      </c>
      <c r="M41" s="44"/>
      <c r="N41" s="6"/>
      <c r="O41" s="6"/>
    </row>
    <row r="42" spans="1:15" ht="12" customHeight="1" x14ac:dyDescent="0.2">
      <c r="A42" s="16"/>
      <c r="B42" s="38"/>
      <c r="C42" s="39"/>
      <c r="D42" s="40" t="s">
        <v>27</v>
      </c>
      <c r="E42" s="41">
        <v>73765652.700000003</v>
      </c>
      <c r="F42" s="41">
        <v>4030402.4</v>
      </c>
      <c r="G42" s="41">
        <f t="shared" si="6"/>
        <v>77796055.100000009</v>
      </c>
      <c r="H42" s="41">
        <v>73680223.75</v>
      </c>
      <c r="I42" s="41">
        <v>73680223.75</v>
      </c>
      <c r="J42" s="41">
        <f t="shared" si="4"/>
        <v>-85428.95000000298</v>
      </c>
      <c r="M42" s="44"/>
      <c r="N42" s="6"/>
      <c r="O42" s="6"/>
    </row>
    <row r="43" spans="1:15" ht="12" customHeight="1" x14ac:dyDescent="0.2">
      <c r="A43" s="16"/>
      <c r="B43" s="38"/>
      <c r="C43" s="39"/>
      <c r="D43" s="54"/>
      <c r="E43" s="41"/>
      <c r="F43" s="42"/>
      <c r="G43" s="41"/>
      <c r="H43" s="41"/>
      <c r="I43" s="49"/>
      <c r="J43" s="41"/>
      <c r="M43" s="55"/>
      <c r="N43" s="6"/>
      <c r="O43" s="6"/>
    </row>
    <row r="44" spans="1:15" ht="12" customHeight="1" x14ac:dyDescent="0.2">
      <c r="A44" s="16"/>
      <c r="B44" s="56" t="s">
        <v>39</v>
      </c>
      <c r="C44" s="39"/>
      <c r="D44" s="54"/>
      <c r="E44" s="50">
        <f>+E45</f>
        <v>0</v>
      </c>
      <c r="F44" s="51">
        <f t="shared" ref="F44:J44" si="7">+F45</f>
        <v>0</v>
      </c>
      <c r="G44" s="50">
        <f t="shared" si="7"/>
        <v>0</v>
      </c>
      <c r="H44" s="41">
        <f t="shared" si="7"/>
        <v>0</v>
      </c>
      <c r="I44" s="52">
        <f t="shared" si="7"/>
        <v>0</v>
      </c>
      <c r="J44" s="50">
        <f t="shared" si="7"/>
        <v>0</v>
      </c>
      <c r="M44" s="55"/>
      <c r="N44" s="6"/>
      <c r="O44" s="6"/>
    </row>
    <row r="45" spans="1:15" ht="12" customHeight="1" x14ac:dyDescent="0.2">
      <c r="A45" s="16"/>
      <c r="B45" s="57"/>
      <c r="C45" s="58"/>
      <c r="D45" s="59" t="s">
        <v>28</v>
      </c>
      <c r="E45" s="60">
        <v>0</v>
      </c>
      <c r="F45" s="61">
        <v>0</v>
      </c>
      <c r="G45" s="27"/>
      <c r="H45" s="60">
        <v>0</v>
      </c>
      <c r="I45" s="62">
        <v>0</v>
      </c>
      <c r="J45" s="27"/>
      <c r="M45" s="44"/>
      <c r="N45" s="6"/>
      <c r="O45" s="6"/>
    </row>
    <row r="46" spans="1:15" ht="12" customHeight="1" x14ac:dyDescent="0.2">
      <c r="A46" s="4"/>
      <c r="B46" s="28"/>
      <c r="C46" s="63"/>
      <c r="D46" s="64" t="s">
        <v>29</v>
      </c>
      <c r="E46" s="65">
        <f>+E28+E38+E44</f>
        <v>78169209.700000003</v>
      </c>
      <c r="F46" s="65">
        <f>+F28+F38+F44</f>
        <v>7429042.54</v>
      </c>
      <c r="G46" s="65">
        <f>+G28+G38+G44</f>
        <v>85598252.24000001</v>
      </c>
      <c r="H46" s="65">
        <f>+H28+H38+H44</f>
        <v>81086644.150000006</v>
      </c>
      <c r="I46" s="65">
        <f t="shared" ref="I46" si="8">+I28+I38+I44</f>
        <v>81086644.150000006</v>
      </c>
      <c r="J46" s="89">
        <f>+I46-E46</f>
        <v>2917434.450000003</v>
      </c>
      <c r="M46" s="53"/>
      <c r="N46" s="6"/>
      <c r="O46" s="6"/>
    </row>
    <row r="47" spans="1:15" ht="12.75" customHeight="1" x14ac:dyDescent="0.2">
      <c r="A47" s="16"/>
      <c r="C47" s="66"/>
      <c r="F47" s="33"/>
      <c r="G47" s="33"/>
      <c r="H47" s="91" t="s">
        <v>30</v>
      </c>
      <c r="I47" s="92"/>
      <c r="J47" s="90"/>
      <c r="M47" s="53"/>
      <c r="N47" s="6"/>
      <c r="O47" s="6"/>
    </row>
    <row r="48" spans="1:15" x14ac:dyDescent="0.2">
      <c r="A48" s="16"/>
      <c r="B48" s="67"/>
      <c r="D48" s="67"/>
      <c r="E48" s="67"/>
      <c r="F48" s="67"/>
      <c r="G48" s="67"/>
      <c r="H48" s="67"/>
      <c r="I48" s="67"/>
      <c r="J48" s="67"/>
      <c r="M48" s="6"/>
      <c r="N48" s="6"/>
      <c r="O48" s="6"/>
    </row>
    <row r="49" spans="2:15" x14ac:dyDescent="0.2">
      <c r="B49" s="68" t="s">
        <v>40</v>
      </c>
      <c r="C49" s="69"/>
      <c r="D49" s="68"/>
      <c r="E49" s="68"/>
      <c r="F49" s="68"/>
      <c r="G49" s="68"/>
      <c r="H49" s="68"/>
      <c r="I49" s="68"/>
      <c r="J49" s="68"/>
      <c r="M49" s="53"/>
      <c r="N49" s="6"/>
      <c r="O49" s="6"/>
    </row>
    <row r="50" spans="2:15" x14ac:dyDescent="0.2">
      <c r="B50" s="68"/>
      <c r="C50" s="68"/>
      <c r="D50" s="68"/>
      <c r="E50" s="68"/>
      <c r="F50" s="68"/>
      <c r="G50" s="68"/>
      <c r="H50" s="68"/>
      <c r="I50" s="68"/>
      <c r="J50" s="68"/>
      <c r="M50" s="70"/>
      <c r="N50" s="6"/>
      <c r="O50" s="6"/>
    </row>
    <row r="51" spans="2:15" x14ac:dyDescent="0.2">
      <c r="B51" s="68" t="s">
        <v>41</v>
      </c>
      <c r="C51" s="68"/>
      <c r="D51" s="68"/>
      <c r="E51" s="68"/>
      <c r="F51" s="68"/>
      <c r="G51" s="68"/>
      <c r="H51" s="68"/>
      <c r="I51" s="68"/>
      <c r="J51" s="68"/>
      <c r="M51" s="70"/>
      <c r="N51" s="6"/>
      <c r="O51" s="6"/>
    </row>
    <row r="52" spans="2:15" x14ac:dyDescent="0.2">
      <c r="B52" s="71" t="s">
        <v>42</v>
      </c>
      <c r="C52" s="68"/>
      <c r="D52" s="68"/>
      <c r="E52" s="68"/>
      <c r="F52" s="68"/>
      <c r="G52" s="68"/>
      <c r="H52" s="68"/>
      <c r="I52" s="68"/>
      <c r="J52" s="68"/>
      <c r="M52" s="70"/>
      <c r="N52" s="6"/>
      <c r="O52" s="6"/>
    </row>
    <row r="53" spans="2:15" x14ac:dyDescent="0.2">
      <c r="M53" s="70"/>
      <c r="N53" s="6"/>
      <c r="O53" s="6"/>
    </row>
    <row r="54" spans="2:15" x14ac:dyDescent="0.2">
      <c r="D54" s="73"/>
      <c r="M54" s="6"/>
      <c r="N54" s="6"/>
      <c r="O54" s="6"/>
    </row>
    <row r="55" spans="2:15" x14ac:dyDescent="0.2">
      <c r="D55" s="74" t="s">
        <v>43</v>
      </c>
      <c r="E55" s="74"/>
      <c r="H55" s="93" t="s">
        <v>44</v>
      </c>
      <c r="I55" s="93"/>
      <c r="J55" s="93"/>
      <c r="K55" s="93"/>
      <c r="M55" s="6"/>
      <c r="N55" s="6"/>
      <c r="O55" s="6"/>
    </row>
    <row r="56" spans="2:15" ht="12" customHeight="1" x14ac:dyDescent="0.2">
      <c r="D56" s="74" t="s">
        <v>45</v>
      </c>
      <c r="E56" s="74"/>
      <c r="H56" s="94" t="s">
        <v>46</v>
      </c>
      <c r="I56" s="94"/>
      <c r="J56" s="94"/>
      <c r="K56" s="94"/>
      <c r="M56" s="6"/>
      <c r="N56" s="6"/>
      <c r="O56" s="6"/>
    </row>
    <row r="57" spans="2:15" x14ac:dyDescent="0.2">
      <c r="M57" s="75"/>
    </row>
    <row r="63" spans="2:15" x14ac:dyDescent="0.2">
      <c r="B63" s="95" t="s">
        <v>47</v>
      </c>
      <c r="C63" s="96"/>
      <c r="D63" s="96"/>
      <c r="E63" s="96"/>
      <c r="F63" s="96"/>
      <c r="G63" s="96"/>
      <c r="H63" s="96"/>
      <c r="I63" s="96"/>
      <c r="J63" s="97"/>
    </row>
    <row r="64" spans="2:15" x14ac:dyDescent="0.2">
      <c r="B64" s="98" t="s">
        <v>48</v>
      </c>
      <c r="C64" s="99"/>
      <c r="D64" s="99"/>
      <c r="E64" s="99"/>
      <c r="F64" s="99"/>
      <c r="G64" s="99"/>
      <c r="H64" s="99"/>
      <c r="I64" s="99"/>
      <c r="J64" s="100"/>
    </row>
    <row r="65" spans="2:13" x14ac:dyDescent="0.2">
      <c r="B65" s="101" t="s">
        <v>49</v>
      </c>
      <c r="C65" s="102"/>
      <c r="D65" s="102"/>
      <c r="E65" s="102"/>
      <c r="F65" s="102"/>
      <c r="G65" s="102"/>
      <c r="H65" s="102"/>
      <c r="I65" s="102"/>
      <c r="J65" s="103"/>
    </row>
    <row r="67" spans="2:13" x14ac:dyDescent="0.2">
      <c r="B67" s="104" t="s">
        <v>50</v>
      </c>
      <c r="C67" s="105"/>
      <c r="D67" s="106"/>
      <c r="E67" s="113" t="s">
        <v>6</v>
      </c>
      <c r="F67" s="114"/>
      <c r="G67" s="114"/>
      <c r="H67" s="114"/>
      <c r="I67" s="115"/>
      <c r="J67" s="116" t="s">
        <v>7</v>
      </c>
    </row>
    <row r="68" spans="2:13" ht="25.5" x14ac:dyDescent="0.2">
      <c r="B68" s="107"/>
      <c r="C68" s="108"/>
      <c r="D68" s="109"/>
      <c r="E68" s="14" t="s">
        <v>8</v>
      </c>
      <c r="F68" s="15" t="s">
        <v>9</v>
      </c>
      <c r="G68" s="14" t="s">
        <v>10</v>
      </c>
      <c r="H68" s="14" t="s">
        <v>11</v>
      </c>
      <c r="I68" s="14" t="s">
        <v>12</v>
      </c>
      <c r="J68" s="117"/>
    </row>
    <row r="69" spans="2:13" x14ac:dyDescent="0.2">
      <c r="B69" s="110"/>
      <c r="C69" s="111"/>
      <c r="D69" s="112"/>
      <c r="E69" s="14" t="s">
        <v>13</v>
      </c>
      <c r="F69" s="14" t="s">
        <v>14</v>
      </c>
      <c r="G69" s="14" t="s">
        <v>15</v>
      </c>
      <c r="H69" s="14" t="s">
        <v>16</v>
      </c>
      <c r="I69" s="14" t="s">
        <v>17</v>
      </c>
      <c r="J69" s="14" t="s">
        <v>18</v>
      </c>
    </row>
    <row r="70" spans="2:13" ht="49.5" customHeight="1" x14ac:dyDescent="0.2">
      <c r="B70" s="83" t="s">
        <v>51</v>
      </c>
      <c r="C70" s="84"/>
      <c r="D70" s="85"/>
      <c r="E70" s="35">
        <f>+E72</f>
        <v>0</v>
      </c>
      <c r="F70" s="34">
        <f t="shared" ref="F70:J70" si="9">+F72</f>
        <v>74794519.560000002</v>
      </c>
      <c r="G70" s="35">
        <f t="shared" si="9"/>
        <v>74794519.560000002</v>
      </c>
      <c r="H70" s="34">
        <f t="shared" si="9"/>
        <v>55635766.32</v>
      </c>
      <c r="I70" s="35">
        <f t="shared" si="9"/>
        <v>55635766.32</v>
      </c>
      <c r="J70" s="34">
        <f t="shared" si="9"/>
        <v>-19158753.240000002</v>
      </c>
    </row>
    <row r="71" spans="2:13" x14ac:dyDescent="0.2">
      <c r="B71" s="38"/>
      <c r="C71" s="39"/>
      <c r="D71" s="40"/>
      <c r="E71" s="42"/>
      <c r="F71" s="41"/>
      <c r="G71" s="76"/>
      <c r="H71" s="20"/>
      <c r="I71" s="76"/>
      <c r="J71" s="20"/>
    </row>
    <row r="72" spans="2:13" ht="33" customHeight="1" x14ac:dyDescent="0.2">
      <c r="B72" s="86" t="s">
        <v>35</v>
      </c>
      <c r="C72" s="87"/>
      <c r="D72" s="88"/>
      <c r="E72" s="77">
        <v>0</v>
      </c>
      <c r="F72" s="60">
        <v>74794519.560000002</v>
      </c>
      <c r="G72" s="77">
        <f>+E72+F72</f>
        <v>74794519.560000002</v>
      </c>
      <c r="H72" s="60">
        <v>55635766.32</v>
      </c>
      <c r="I72" s="78">
        <v>55635766.32</v>
      </c>
      <c r="J72" s="78">
        <f>+I72-G72</f>
        <v>-19158753.240000002</v>
      </c>
      <c r="M72" s="72"/>
    </row>
    <row r="73" spans="2:13" x14ac:dyDescent="0.2">
      <c r="B73" s="79"/>
      <c r="C73" s="63"/>
      <c r="D73" s="80" t="s">
        <v>29</v>
      </c>
      <c r="E73" s="81">
        <f>+E70</f>
        <v>0</v>
      </c>
      <c r="F73" s="81">
        <f t="shared" ref="F73:I73" si="10">+F70</f>
        <v>74794519.560000002</v>
      </c>
      <c r="G73" s="81">
        <f t="shared" si="10"/>
        <v>74794519.560000002</v>
      </c>
      <c r="H73" s="81">
        <f t="shared" si="10"/>
        <v>55635766.32</v>
      </c>
      <c r="I73" s="81">
        <f t="shared" si="10"/>
        <v>55635766.32</v>
      </c>
      <c r="J73" s="89">
        <f>+I73-F73</f>
        <v>-19158753.240000002</v>
      </c>
    </row>
    <row r="74" spans="2:13" x14ac:dyDescent="0.2">
      <c r="C74" s="66"/>
      <c r="F74" s="33"/>
      <c r="G74" s="33"/>
      <c r="H74" s="91" t="s">
        <v>30</v>
      </c>
      <c r="I74" s="92"/>
      <c r="J74" s="90"/>
      <c r="M74" s="72"/>
    </row>
    <row r="76" spans="2:13" x14ac:dyDescent="0.2">
      <c r="B76" s="68" t="s">
        <v>40</v>
      </c>
      <c r="L76" s="82"/>
    </row>
    <row r="77" spans="2:13" x14ac:dyDescent="0.2">
      <c r="I77" s="82"/>
    </row>
    <row r="80" spans="2:13" x14ac:dyDescent="0.2">
      <c r="I80" s="82"/>
      <c r="L80" s="82"/>
    </row>
    <row r="82" spans="4:11" x14ac:dyDescent="0.2">
      <c r="D82" s="73"/>
    </row>
    <row r="83" spans="4:11" x14ac:dyDescent="0.2">
      <c r="D83" s="74" t="s">
        <v>43</v>
      </c>
      <c r="E83" s="74"/>
      <c r="H83" s="93" t="s">
        <v>44</v>
      </c>
      <c r="I83" s="93"/>
      <c r="J83" s="93"/>
      <c r="K83" s="93"/>
    </row>
    <row r="84" spans="4:11" x14ac:dyDescent="0.2">
      <c r="D84" s="74" t="s">
        <v>45</v>
      </c>
      <c r="E84" s="74"/>
      <c r="H84" s="94" t="s">
        <v>46</v>
      </c>
      <c r="I84" s="94"/>
      <c r="J84" s="94"/>
      <c r="K84" s="94"/>
    </row>
  </sheetData>
  <mergeCells count="39">
    <mergeCell ref="B16:D16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J46:J47"/>
    <mergeCell ref="H47:I47"/>
    <mergeCell ref="B17:D17"/>
    <mergeCell ref="B18:D18"/>
    <mergeCell ref="B19:D19"/>
    <mergeCell ref="B20:D20"/>
    <mergeCell ref="J22:J23"/>
    <mergeCell ref="H23:I23"/>
    <mergeCell ref="B25:D27"/>
    <mergeCell ref="E25:I25"/>
    <mergeCell ref="J25:J26"/>
    <mergeCell ref="B28:D28"/>
    <mergeCell ref="B38:D38"/>
    <mergeCell ref="H84:K84"/>
    <mergeCell ref="H55:K55"/>
    <mergeCell ref="H56:K56"/>
    <mergeCell ref="B63:J63"/>
    <mergeCell ref="B64:J64"/>
    <mergeCell ref="B65:J65"/>
    <mergeCell ref="B67:D69"/>
    <mergeCell ref="E67:I67"/>
    <mergeCell ref="J67:J68"/>
    <mergeCell ref="B70:D70"/>
    <mergeCell ref="B72:D72"/>
    <mergeCell ref="J73:J74"/>
    <mergeCell ref="H74:I74"/>
    <mergeCell ref="H83:K8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2019-10-23T16:40:02Z</cp:lastPrinted>
  <dcterms:created xsi:type="dcterms:W3CDTF">2019-10-23T16:33:14Z</dcterms:created>
  <dcterms:modified xsi:type="dcterms:W3CDTF">2019-10-23T16:40:08Z</dcterms:modified>
</cp:coreProperties>
</file>