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\5-INFORMACION-PRESUPUESTAL\01-EAIE\"/>
    </mc:Choice>
  </mc:AlternateContent>
  <bookViews>
    <workbookView xWindow="0" yWindow="0" windowWidth="24000" windowHeight="9735"/>
  </bookViews>
  <sheets>
    <sheet name="EAIE" sheetId="2" r:id="rId1"/>
  </sheets>
  <definedNames>
    <definedName name="_ftn1" localSheetId="0">EAIE!#REF!</definedName>
    <definedName name="_ftn2" localSheetId="0">EAIE!#REF!</definedName>
    <definedName name="_ftn3" localSheetId="0">EAIE!#REF!</definedName>
    <definedName name="_ftn4" localSheetId="0">EAIE!#REF!</definedName>
    <definedName name="_ftnref1" localSheetId="0">EAIE!#REF!</definedName>
    <definedName name="_ftnref2" localSheetId="0">EAIE!#REF!</definedName>
    <definedName name="_ftnref3" localSheetId="0">EAIE!#REF!</definedName>
    <definedName name="_ftnref4" localSheetId="0">EAIE!#REF!</definedName>
    <definedName name="_xlnm.Print_Area" localSheetId="0">EAIE!$A$1:$I$125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H97" i="2" s="1"/>
  <c r="H95" i="2" s="1"/>
  <c r="H77" i="2" s="1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G98" i="2"/>
  <c r="E98" i="2"/>
  <c r="F98" i="2" s="1"/>
  <c r="D98" i="2"/>
  <c r="I98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G60" i="2"/>
  <c r="G59" i="2" s="1"/>
  <c r="G57" i="2" s="1"/>
  <c r="E60" i="2"/>
  <c r="F60" i="2" s="1"/>
  <c r="D60" i="2"/>
  <c r="I60" i="2" s="1"/>
  <c r="H59" i="2"/>
  <c r="I58" i="2"/>
  <c r="F58" i="2"/>
  <c r="H57" i="2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H50" i="2"/>
  <c r="I50" i="2" s="1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I43" i="2" s="1"/>
  <c r="E43" i="2"/>
  <c r="D43" i="2"/>
  <c r="F43" i="2" s="1"/>
  <c r="I42" i="2"/>
  <c r="F42" i="2"/>
  <c r="I41" i="2"/>
  <c r="F41" i="2"/>
  <c r="I40" i="2"/>
  <c r="F40" i="2"/>
  <c r="H39" i="2"/>
  <c r="I39" i="2" s="1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G10" i="2" s="1"/>
  <c r="G97" i="2" l="1"/>
  <c r="G95" i="2" s="1"/>
  <c r="G77" i="2" s="1"/>
  <c r="G119" i="2" s="1"/>
  <c r="I103" i="2"/>
  <c r="E97" i="2"/>
  <c r="E95" i="2" s="1"/>
  <c r="E77" i="2" s="1"/>
  <c r="D97" i="2"/>
  <c r="E59" i="2"/>
  <c r="E57" i="2" s="1"/>
  <c r="E10" i="2" s="1"/>
  <c r="D59" i="2"/>
  <c r="H11" i="2"/>
  <c r="I13" i="2"/>
  <c r="D12" i="2"/>
  <c r="G9" i="2" l="1"/>
  <c r="F97" i="2"/>
  <c r="D95" i="2"/>
  <c r="I95" i="2" s="1"/>
  <c r="I97" i="2"/>
  <c r="E9" i="2"/>
  <c r="E119" i="2"/>
  <c r="F59" i="2"/>
  <c r="D57" i="2"/>
  <c r="I59" i="2"/>
  <c r="F12" i="2"/>
  <c r="D11" i="2"/>
  <c r="I12" i="2"/>
  <c r="I11" i="2"/>
  <c r="H10" i="2"/>
  <c r="F95" i="2" l="1"/>
  <c r="D77" i="2"/>
  <c r="F77" i="2" s="1"/>
  <c r="F57" i="2"/>
  <c r="I57" i="2"/>
  <c r="H9" i="2"/>
  <c r="H119" i="2"/>
  <c r="F11" i="2"/>
  <c r="D10" i="2"/>
  <c r="I10" i="2" s="1"/>
  <c r="I77" i="2" l="1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<sst xmlns="http://schemas.openxmlformats.org/spreadsheetml/2006/main" count="233" uniqueCount="212">
  <si>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</si>
  <si>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</si>
  <si>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</si>
  <si>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</si>
  <si>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</si>
  <si>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</si>
  <si>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</si>
  <si>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</si>
  <si>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</si>
  <si>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</si>
  <si>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</si>
  <si>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</si>
  <si>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</si>
  <si>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</si>
  <si>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</si>
  <si>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</si>
  <si>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</si>
  <si>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</si>
  <si>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</si>
  <si>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</si>
  <si>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</si>
  <si>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</si>
  <si>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</si>
  <si>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</si>
  <si>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</si>
  <si>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</si>
  <si>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</si>
  <si>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</si>
  <si>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</si>
  <si>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</si>
  <si>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</si>
  <si>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</si>
  <si>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</si>
  <si>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</si>
  <si>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</si>
  <si>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</si>
  <si>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</si>
  <si>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</si>
  <si>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</si>
  <si>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</si>
  <si>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</si>
  <si>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</si>
  <si>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</si>
  <si>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</si>
  <si>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</si>
  <si>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</si>
  <si>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</si>
  <si>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</si>
  <si>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</si>
  <si>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</si>
  <si>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</si>
  <si>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</si>
  <si>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</si>
  <si>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</si>
  <si>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</si>
  <si>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</si>
  <si>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</si>
  <si>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</si>
  <si>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</si>
  <si>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</si>
  <si>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</si>
  <si>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</si>
  <si>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</si>
  <si>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</si>
  <si>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</si>
  <si>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</si>
  <si>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</si>
  <si>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</si>
  <si>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</si>
  <si>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</si>
  <si>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</si>
  <si>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</si>
  <si>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</si>
  <si>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</si>
  <si>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</si>
  <si>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</si>
  <si>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</si>
  <si>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</si>
  <si>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</si>
  <si>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</si>
  <si>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</si>
  <si>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</si>
  <si>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</si>
  <si>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</si>
  <si>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</si>
  <si>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</si>
  <si>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</si>
  <si>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</si>
  <si>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</si>
  <si>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</si>
  <si>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</si>
  <si>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</si>
  <si>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</si>
  <si>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</si>
  <si>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</si>
  <si>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</si>
  <si>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</si>
  <si>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</si>
  <si>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</si>
  <si>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</si>
  <si>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</si>
  <si>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</si>
  <si>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</si>
  <si>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</si>
  <si>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</si>
  <si>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</si>
  <si>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</si>
  <si>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</si>
  <si>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</si>
  <si>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</si>
  <si>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</si>
  <si>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</si>
  <si>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</si>
  <si>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</si>
  <si>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</si>
  <si>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</si>
  <si>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</si>
  <si>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</si>
  <si>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</si>
  <si>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</si>
  <si>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</si>
  <si>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</si>
  <si>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</si>
  <si>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</si>
  <si>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</si>
  <si>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</si>
  <si>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</si>
  <si>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</si>
  <si>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</si>
  <si>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</si>
  <si>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</si>
  <si>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</si>
  <si>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</si>
  <si>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</si>
  <si>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</si>
  <si>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</si>
  <si>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</si>
  <si>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</si>
  <si>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</si>
  <si>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</si>
  <si>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</si>
  <si>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</si>
  <si>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</si>
  <si>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</si>
  <si>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</si>
  <si>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</si>
  <si>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</si>
  <si>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</si>
  <si>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</si>
  <si>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</si>
  <si>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</si>
  <si>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</si>
  <si>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</si>
  <si>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</si>
  <si>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</si>
  <si>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</si>
  <si>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</si>
  <si>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</si>
  <si>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</si>
  <si>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</si>
  <si>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</si>
  <si>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</si>
  <si>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</si>
  <si>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</si>
  <si>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</si>
  <si>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</si>
  <si>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</si>
  <si>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</si>
  <si>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</si>
  <si>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</si>
  <si>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</si>
  <si>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</si>
  <si>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</si>
  <si>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</si>
  <si>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</si>
  <si>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</si>
  <si>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</si>
  <si>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</si>
  <si>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</si>
  <si>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</si>
  <si>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</si>
  <si>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</si>
  <si>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</si>
  <si>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</si>
  <si>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</si>
  <si>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</si>
  <si>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</si>
  <si>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</si>
  <si>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</si>
  <si>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</si>
  <si>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</si>
  <si>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</si>
  <si>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</si>
  <si>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</si>
  <si>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</si>
  <si>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</si>
  <si>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</si>
  <si>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</si>
  <si>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</si>
  <si>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</si>
  <si>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</si>
  <si>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</si>
  <si>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</si>
  <si>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</si>
  <si>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</si>
  <si>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</si>
  <si>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Junio de 2019</t>
  </si>
  <si>
    <t>UNIVERSIDAD POLITÉCNICA DE GUANAJUATO</t>
  </si>
  <si>
    <t>MTRO. HUGO GARCÍA VARGAS</t>
  </si>
  <si>
    <t>RECTOR</t>
  </si>
  <si>
    <t>ING. JOSÉ DE JESÚS ROMO GUTIÉRREZ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</si>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</sst>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C5" sqref="C5"/>
    </sheetView>
  </sheetViews>
  <sheetFormatPr baseColWidth="10" defaultRowHeight="12.75" x14ac:dyDescent="0.2"/>
  <cols>
    <col min="1" max="1" width="7.42578125" style="36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206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205</v>
      </c>
      <c r="D5" s="40" t="s">
        <v>207</v>
      </c>
      <c r="E5" s="41"/>
      <c r="F5" s="41"/>
      <c r="G5" s="41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72160637.349999994</v>
      </c>
      <c r="E9" s="22">
        <f t="shared" ref="E9:H9" si="0">+E10+E77</f>
        <v>82370278.810000002</v>
      </c>
      <c r="F9" s="22">
        <f>+D9+E9</f>
        <v>154530916.16</v>
      </c>
      <c r="G9" s="22">
        <f t="shared" si="0"/>
        <v>100013250.91</v>
      </c>
      <c r="H9" s="22">
        <f t="shared" si="0"/>
        <v>100013250.91</v>
      </c>
      <c r="I9" s="35">
        <f>+H9-D9</f>
        <v>27852613.560000002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0</v>
      </c>
      <c r="E10" s="22">
        <f t="shared" ref="E10:H10" si="1">+E11+E33+E38+E39+E43+E50+E54+E57+E75</f>
        <v>50539702.460000001</v>
      </c>
      <c r="F10" s="22">
        <f t="shared" ref="F10:F73" si="2">+D10+E10</f>
        <v>50539702.460000001</v>
      </c>
      <c r="G10" s="22">
        <f t="shared" si="1"/>
        <v>20412152.100000001</v>
      </c>
      <c r="H10" s="22">
        <f t="shared" si="1"/>
        <v>20412152.100000001</v>
      </c>
      <c r="I10" s="35">
        <f t="shared" ref="I10:I73" si="3">+H10-D10</f>
        <v>20412152.100000001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0</v>
      </c>
      <c r="E39" s="23">
        <f t="shared" ref="E39:H39" si="13">SUM(E40:E42)</f>
        <v>0</v>
      </c>
      <c r="F39" s="23">
        <f t="shared" si="2"/>
        <v>0</v>
      </c>
      <c r="G39" s="23">
        <f t="shared" si="13"/>
        <v>0</v>
      </c>
      <c r="H39" s="23">
        <f t="shared" si="13"/>
        <v>0</v>
      </c>
      <c r="I39" s="17">
        <f t="shared" si="3"/>
        <v>0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/>
      <c r="E40" s="32"/>
      <c r="F40" s="32">
        <f t="shared" si="2"/>
        <v>0</v>
      </c>
      <c r="G40" s="32"/>
      <c r="H40" s="32"/>
      <c r="I40" s="18">
        <f t="shared" si="3"/>
        <v>0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/>
      <c r="E41" s="32"/>
      <c r="F41" s="32">
        <f t="shared" si="2"/>
        <v>0</v>
      </c>
      <c r="G41" s="32"/>
      <c r="H41" s="32"/>
      <c r="I41" s="18">
        <f t="shared" si="3"/>
        <v>0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/>
      <c r="E42" s="32"/>
      <c r="F42" s="32">
        <f t="shared" si="2"/>
        <v>0</v>
      </c>
      <c r="G42" s="32"/>
      <c r="H42" s="32"/>
      <c r="I42" s="18">
        <f t="shared" si="3"/>
        <v>0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0</v>
      </c>
      <c r="F43" s="23">
        <f t="shared" si="2"/>
        <v>0</v>
      </c>
      <c r="G43" s="23">
        <f t="shared" si="14"/>
        <v>0</v>
      </c>
      <c r="H43" s="23">
        <f t="shared" si="14"/>
        <v>0</v>
      </c>
      <c r="I43" s="17">
        <f t="shared" si="3"/>
        <v>0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24"/>
      <c r="E49" s="24"/>
      <c r="F49" s="24">
        <f t="shared" si="2"/>
        <v>0</v>
      </c>
      <c r="G49" s="24"/>
      <c r="H49" s="24"/>
      <c r="I49" s="19">
        <f t="shared" si="3"/>
        <v>0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0</v>
      </c>
      <c r="E50" s="23">
        <f t="shared" ref="E50:H50" si="16">SUM(E51:E53)</f>
        <v>8439.43</v>
      </c>
      <c r="F50" s="23">
        <f t="shared" si="2"/>
        <v>8439.43</v>
      </c>
      <c r="G50" s="23">
        <f t="shared" si="16"/>
        <v>8439.43</v>
      </c>
      <c r="H50" s="23">
        <f t="shared" si="16"/>
        <v>8439.43</v>
      </c>
      <c r="I50" s="17">
        <f t="shared" si="3"/>
        <v>8439.43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/>
      <c r="E51" s="32"/>
      <c r="F51" s="32">
        <f t="shared" si="2"/>
        <v>0</v>
      </c>
      <c r="G51" s="32"/>
      <c r="H51" s="32"/>
      <c r="I51" s="18">
        <f t="shared" si="3"/>
        <v>0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>
        <v>0</v>
      </c>
      <c r="E53" s="32">
        <v>8439.43</v>
      </c>
      <c r="F53" s="32">
        <f t="shared" si="2"/>
        <v>8439.43</v>
      </c>
      <c r="G53" s="32">
        <v>8439.43</v>
      </c>
      <c r="H53" s="32">
        <v>8439.43</v>
      </c>
      <c r="I53" s="18">
        <f t="shared" si="3"/>
        <v>8439.43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0</v>
      </c>
      <c r="E57" s="23">
        <f t="shared" ref="E57:H57" si="18">+E58+E59+E71</f>
        <v>50531263.030000001</v>
      </c>
      <c r="F57" s="23">
        <f t="shared" si="2"/>
        <v>50531263.030000001</v>
      </c>
      <c r="G57" s="23">
        <f t="shared" si="18"/>
        <v>20403712.670000002</v>
      </c>
      <c r="H57" s="23">
        <f t="shared" si="18"/>
        <v>20403712.670000002</v>
      </c>
      <c r="I57" s="17">
        <f t="shared" si="3"/>
        <v>20403712.670000002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0</v>
      </c>
      <c r="E59" s="23">
        <f t="shared" ref="E59:H59" si="19">+E60+E65+E70</f>
        <v>50531263.030000001</v>
      </c>
      <c r="F59" s="23">
        <f t="shared" si="2"/>
        <v>50531263.030000001</v>
      </c>
      <c r="G59" s="23">
        <f t="shared" si="19"/>
        <v>20403712.670000002</v>
      </c>
      <c r="H59" s="23">
        <f t="shared" si="19"/>
        <v>20403712.670000002</v>
      </c>
      <c r="I59" s="17">
        <f t="shared" si="3"/>
        <v>20403712.670000002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0</v>
      </c>
      <c r="E60" s="24">
        <f t="shared" ref="E60:H60" si="20">SUM(E61:E64)</f>
        <v>50531263.030000001</v>
      </c>
      <c r="F60" s="24">
        <f t="shared" si="2"/>
        <v>50531263.030000001</v>
      </c>
      <c r="G60" s="24">
        <f t="shared" si="20"/>
        <v>20403712.670000002</v>
      </c>
      <c r="H60" s="24">
        <f t="shared" si="20"/>
        <v>20403712.670000002</v>
      </c>
      <c r="I60" s="19">
        <f t="shared" si="3"/>
        <v>20403712.670000002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>
        <v>0</v>
      </c>
      <c r="E61" s="32">
        <v>50531263.030000001</v>
      </c>
      <c r="F61" s="32">
        <f t="shared" si="2"/>
        <v>50531263.030000001</v>
      </c>
      <c r="G61" s="32">
        <v>20403712.670000002</v>
      </c>
      <c r="H61" s="32">
        <v>20403712.670000002</v>
      </c>
      <c r="I61" s="18">
        <f t="shared" si="3"/>
        <v>20403712.670000002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0</v>
      </c>
      <c r="E65" s="24">
        <f t="shared" ref="E65:H65" si="21">SUM(E66:E69)</f>
        <v>0</v>
      </c>
      <c r="F65" s="24">
        <f t="shared" si="2"/>
        <v>0</v>
      </c>
      <c r="G65" s="24">
        <f t="shared" si="21"/>
        <v>0</v>
      </c>
      <c r="H65" s="24">
        <f t="shared" si="21"/>
        <v>0</v>
      </c>
      <c r="I65" s="19">
        <f t="shared" si="3"/>
        <v>0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/>
      <c r="E66" s="32"/>
      <c r="F66" s="32">
        <f t="shared" si="2"/>
        <v>0</v>
      </c>
      <c r="G66" s="32"/>
      <c r="H66" s="32"/>
      <c r="I66" s="18">
        <f t="shared" si="3"/>
        <v>0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72160637.349999994</v>
      </c>
      <c r="E77" s="22">
        <f t="shared" ref="E77:H77" si="25">+E78+E82+E90+E95+E113</f>
        <v>31830576.349999998</v>
      </c>
      <c r="F77" s="22">
        <f t="shared" si="23"/>
        <v>103991213.69999999</v>
      </c>
      <c r="G77" s="22">
        <f t="shared" si="25"/>
        <v>79601098.810000002</v>
      </c>
      <c r="H77" s="22">
        <f t="shared" si="25"/>
        <v>79601098.810000002</v>
      </c>
      <c r="I77" s="35">
        <f t="shared" si="24"/>
        <v>7440461.4600000083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72160637.349999994</v>
      </c>
      <c r="E95" s="23">
        <f t="shared" ref="E95:H95" si="29">+E96+E97+E109</f>
        <v>31830576.349999998</v>
      </c>
      <c r="F95" s="23">
        <f t="shared" si="23"/>
        <v>103991213.69999999</v>
      </c>
      <c r="G95" s="23">
        <f t="shared" si="29"/>
        <v>79601098.810000002</v>
      </c>
      <c r="H95" s="23">
        <f t="shared" si="29"/>
        <v>79601098.810000002</v>
      </c>
      <c r="I95" s="23">
        <f t="shared" si="24"/>
        <v>7440461.4600000083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72160637.349999994</v>
      </c>
      <c r="E97" s="23">
        <f t="shared" ref="E97:H97" si="30">+E98+E103+E108</f>
        <v>31830576.349999998</v>
      </c>
      <c r="F97" s="23">
        <f t="shared" si="23"/>
        <v>103991213.69999999</v>
      </c>
      <c r="G97" s="23">
        <f t="shared" si="30"/>
        <v>79601098.810000002</v>
      </c>
      <c r="H97" s="23">
        <f t="shared" si="30"/>
        <v>79601098.810000002</v>
      </c>
      <c r="I97" s="23">
        <f t="shared" si="24"/>
        <v>7440461.4600000083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30695673.949999999</v>
      </c>
      <c r="F98" s="24">
        <f t="shared" si="23"/>
        <v>30695673.949999999</v>
      </c>
      <c r="G98" s="24">
        <f t="shared" si="31"/>
        <v>14293799.939999999</v>
      </c>
      <c r="H98" s="24">
        <f t="shared" si="31"/>
        <v>14293799.939999999</v>
      </c>
      <c r="I98" s="19">
        <f t="shared" si="24"/>
        <v>14293799.939999999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>
        <v>0</v>
      </c>
      <c r="E99" s="32">
        <v>30695673.949999999</v>
      </c>
      <c r="F99" s="32">
        <f t="shared" si="23"/>
        <v>30695673.949999999</v>
      </c>
      <c r="G99" s="32">
        <v>14293799.939999999</v>
      </c>
      <c r="H99" s="32">
        <v>14293799.939999999</v>
      </c>
      <c r="I99" s="18">
        <f t="shared" si="24"/>
        <v>14293799.939999999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72160637.349999994</v>
      </c>
      <c r="E103" s="24">
        <f t="shared" ref="E103:H103" si="32">SUM(E104:E107)</f>
        <v>1134902.3999999999</v>
      </c>
      <c r="F103" s="24">
        <f t="shared" si="23"/>
        <v>73295539.75</v>
      </c>
      <c r="G103" s="24">
        <f t="shared" si="32"/>
        <v>65307298.869999997</v>
      </c>
      <c r="H103" s="24">
        <f t="shared" si="32"/>
        <v>65307298.869999997</v>
      </c>
      <c r="I103" s="19">
        <f t="shared" si="24"/>
        <v>-6853338.4799999967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>
        <v>72160637.349999994</v>
      </c>
      <c r="E104" s="32">
        <v>1134902.3999999999</v>
      </c>
      <c r="F104" s="32">
        <f t="shared" si="23"/>
        <v>73295539.75</v>
      </c>
      <c r="G104" s="32">
        <v>65307298.869999997</v>
      </c>
      <c r="H104" s="32">
        <v>65307298.869999997</v>
      </c>
      <c r="I104" s="18">
        <f t="shared" si="24"/>
        <v>-6853338.4799999967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72160637.349999994</v>
      </c>
      <c r="E119" s="21">
        <f t="shared" ref="E119:H119" si="35">+E10+E77</f>
        <v>82370278.810000002</v>
      </c>
      <c r="F119" s="21">
        <f t="shared" si="23"/>
        <v>154530916.16</v>
      </c>
      <c r="G119" s="21">
        <f t="shared" si="35"/>
        <v>100013250.91</v>
      </c>
      <c r="H119" s="21">
        <f t="shared" si="35"/>
        <v>100013250.91</v>
      </c>
      <c r="I119" s="21">
        <f t="shared" si="24"/>
        <v>27852613.560000002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208</v>
      </c>
      <c r="C124" s="42"/>
      <c r="D124" s="2"/>
      <c r="E124" s="43" t="s">
        <v>210</v>
      </c>
      <c r="F124" s="43"/>
      <c r="G124" s="43"/>
      <c r="H124" s="43"/>
    </row>
    <row r="125" spans="1:9" x14ac:dyDescent="0.2">
      <c r="B125" s="42" t="s">
        <v>209</v>
      </c>
      <c r="C125" s="42"/>
      <c r="D125" s="2"/>
      <c r="E125" s="42" t="s">
        <v>211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.31496062992125984" right="0.31496062992125984" top="0.35433070866141736" bottom="0.35433070866141736" header="0.31496062992125984" footer="0.31496062992125984"/>
  <pageSetup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MA. PILAR VILLAGOMEZ RAMIREZ</cp:lastModifiedBy>
  <cp:lastPrinted>2019-07-23T18:23:15Z</cp:lastPrinted>
  <dcterms:created xsi:type="dcterms:W3CDTF">2017-07-04T21:04:26Z</dcterms:created>
  <dcterms:modified xsi:type="dcterms:W3CDTF">2019-07-23T18:23:17Z</dcterms:modified>
</cp:coreProperties>
</file>