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4-INFORMACION-CONTABLE\06-EAA\"/>
    </mc:Choice>
  </mc:AlternateContent>
  <bookViews>
    <workbookView xWindow="0" yWindow="0" windowWidth="20490" windowHeight="745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D32" i="1"/>
  <c r="G32" i="1" s="1"/>
  <c r="H32" i="1" s="1"/>
  <c r="H31" i="1"/>
  <c r="G31" i="1"/>
  <c r="D31" i="1"/>
  <c r="G30" i="1"/>
  <c r="H30" i="1" s="1"/>
  <c r="D30" i="1"/>
  <c r="D29" i="1"/>
  <c r="G29" i="1" s="1"/>
  <c r="H29" i="1" s="1"/>
  <c r="D28" i="1"/>
  <c r="G28" i="1" s="1"/>
  <c r="H28" i="1" s="1"/>
  <c r="H27" i="1"/>
  <c r="G27" i="1"/>
  <c r="D27" i="1"/>
  <c r="G26" i="1"/>
  <c r="H26" i="1" s="1"/>
  <c r="D26" i="1"/>
  <c r="D24" i="1" s="1"/>
  <c r="F24" i="1"/>
  <c r="E24" i="1"/>
  <c r="K22" i="1"/>
  <c r="H22" i="1"/>
  <c r="G22" i="1"/>
  <c r="D22" i="1"/>
  <c r="K21" i="1"/>
  <c r="H21" i="1"/>
  <c r="G21" i="1"/>
  <c r="D21" i="1"/>
  <c r="K20" i="1"/>
  <c r="H20" i="1"/>
  <c r="G20" i="1"/>
  <c r="D20" i="1"/>
  <c r="K19" i="1"/>
  <c r="H19" i="1"/>
  <c r="G19" i="1"/>
  <c r="D19" i="1"/>
  <c r="G18" i="1"/>
  <c r="H18" i="1" s="1"/>
  <c r="H17" i="1"/>
  <c r="G17" i="1"/>
  <c r="K16" i="1"/>
  <c r="H16" i="1"/>
  <c r="G16" i="1"/>
  <c r="F14" i="1"/>
  <c r="F12" i="1" s="1"/>
  <c r="E14" i="1"/>
  <c r="D14" i="1"/>
  <c r="G13" i="1"/>
  <c r="E12" i="1"/>
  <c r="G24" i="1" l="1"/>
  <c r="H24" i="1" s="1"/>
  <c r="D12" i="1"/>
  <c r="G12" i="1" s="1"/>
  <c r="H12" i="1" s="1"/>
  <c r="G14" i="1"/>
  <c r="H14" i="1" s="1"/>
  <c r="H34" i="1"/>
</calcChain>
</file>

<file path=xl/sharedStrings.xml><?xml version="1.0" encoding="utf-8"?>
<sst xmlns="http://schemas.openxmlformats.org/spreadsheetml/2006/main" count="40" uniqueCount="39">
  <si>
    <t>ESTADO ANALÍTICO DEL ACTIVO</t>
  </si>
  <si>
    <t>Al 30 de Septiembre del 2019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</si>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</sst>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LLAGOMEZR/Desktop/Formatos%20Fros%20y%20Pptales%203er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flujo de fondos"/>
      <sheetName val="PT_ESF_ECSF"/>
      <sheetName val="EADP"/>
      <sheetName val="PC"/>
      <sheetName val="NOTAS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IPF"/>
      <sheetName val="Esq Bur"/>
      <sheetName val="Rel Cta Banc"/>
      <sheetName val="Ayudas"/>
      <sheetName val="Gto Federalizado"/>
      <sheetName val="RelBMue"/>
      <sheetName val="RelBInm"/>
      <sheetName val="Inf adic disp otras leyes"/>
    </sheetNames>
    <sheetDataSet>
      <sheetData sheetId="0"/>
      <sheetData sheetId="1">
        <row r="16">
          <cell r="D16">
            <v>44465809.75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256403652.69</v>
          </cell>
        </row>
        <row r="32">
          <cell r="E32">
            <v>105439217.31999999</v>
          </cell>
        </row>
        <row r="34">
          <cell r="E34">
            <v>-76621116.120000005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73"/>
  <sheetViews>
    <sheetView showGridLines="0" tabSelected="1" zoomScale="80" zoomScaleNormal="80" workbookViewId="0">
      <selection activeCell="A4" sqref="A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297528747.51999998</v>
      </c>
      <c r="E12" s="31">
        <f>+E14+E24</f>
        <v>364099247.38</v>
      </c>
      <c r="F12" s="31">
        <f>+F14+F24</f>
        <v>326144184.25999999</v>
      </c>
      <c r="G12" s="31">
        <f>+D12+E12-F12</f>
        <v>335483810.63999999</v>
      </c>
      <c r="H12" s="31">
        <f>+G12-D12</f>
        <v>37955063.120000005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12306993.630000001</v>
      </c>
      <c r="E14" s="36">
        <f>SUM(E16:E22)</f>
        <v>356124705.94999999</v>
      </c>
      <c r="F14" s="36">
        <f>SUM(F16:F22)</f>
        <v>323544238.46999997</v>
      </c>
      <c r="G14" s="31">
        <f t="shared" si="0"/>
        <v>44887461.110000014</v>
      </c>
      <c r="H14" s="36">
        <f>+G14-D14</f>
        <v>32580467.480000012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12150787.550000001</v>
      </c>
      <c r="E16" s="44">
        <v>311457638.27999997</v>
      </c>
      <c r="F16" s="44">
        <v>279142616.07999998</v>
      </c>
      <c r="G16" s="45">
        <f>+D16+E16-F16</f>
        <v>44465809.75</v>
      </c>
      <c r="H16" s="45">
        <f>+G16-D16</f>
        <v>32315022.199999999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177.95</v>
      </c>
      <c r="E17" s="44">
        <v>44167570.75</v>
      </c>
      <c r="F17" s="44">
        <v>44021083.869999997</v>
      </c>
      <c r="G17" s="45">
        <f t="shared" ref="G17:G22" si="1">+D17+E17-F17</f>
        <v>146664.83000000566</v>
      </c>
      <c r="H17" s="45">
        <f t="shared" ref="H17:H21" si="2">+G17-D17</f>
        <v>146486.88000000565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v>156028.13</v>
      </c>
      <c r="E18" s="44">
        <v>499496.92</v>
      </c>
      <c r="F18" s="44">
        <v>380538.52</v>
      </c>
      <c r="G18" s="45">
        <f t="shared" si="1"/>
        <v>274986.53000000003</v>
      </c>
      <c r="H18" s="45">
        <f t="shared" si="2"/>
        <v>118958.40000000002</v>
      </c>
      <c r="I18" s="42"/>
      <c r="J18" s="5"/>
      <c r="K18" s="38"/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285221753.88999999</v>
      </c>
      <c r="E24" s="36">
        <f>SUM(E26:E34)</f>
        <v>7974541.4299999997</v>
      </c>
      <c r="F24" s="36">
        <f>SUM(F26:F34)</f>
        <v>2599945.7899999996</v>
      </c>
      <c r="G24" s="36">
        <f>+D24+E24-F24</f>
        <v>290596349.52999997</v>
      </c>
      <c r="H24" s="36">
        <f>+G24-D24</f>
        <v>5374595.6399999857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256403652.69</v>
      </c>
      <c r="E28" s="44">
        <v>754609.25</v>
      </c>
      <c r="F28" s="44">
        <v>133873.03</v>
      </c>
      <c r="G28" s="45">
        <f t="shared" si="3"/>
        <v>257024388.91</v>
      </c>
      <c r="H28" s="45">
        <f t="shared" si="4"/>
        <v>620736.21999999881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105439217.31999999</v>
      </c>
      <c r="E29" s="44">
        <v>5524034.5199999996</v>
      </c>
      <c r="F29" s="44">
        <v>2466072.7599999998</v>
      </c>
      <c r="G29" s="45">
        <f t="shared" si="3"/>
        <v>108497179.07999998</v>
      </c>
      <c r="H29" s="45">
        <f t="shared" si="4"/>
        <v>3057961.7599999905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-76621116.120000005</v>
      </c>
      <c r="E31" s="44">
        <v>1695897.66</v>
      </c>
      <c r="F31" s="44">
        <v>0</v>
      </c>
      <c r="G31" s="45">
        <f t="shared" si="3"/>
        <v>-74925218.460000008</v>
      </c>
      <c r="H31" s="45">
        <f t="shared" si="4"/>
        <v>1695897.6599999964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I40" s="58"/>
      <c r="J40" s="58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45" spans="1:17" x14ac:dyDescent="0.2">
      <c r="H45" s="72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2019-10-23T15:49:40Z</cp:lastPrinted>
  <dcterms:created xsi:type="dcterms:W3CDTF">2019-10-23T15:48:35Z</dcterms:created>
  <dcterms:modified xsi:type="dcterms:W3CDTF">2019-10-23T15:49:45Z</dcterms:modified>
</cp:coreProperties>
</file>