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4-INFORMACION-CONTABLE\05-EFE\"/>
    </mc:Choice>
  </mc:AlternateContent>
  <bookViews>
    <workbookView xWindow="0" yWindow="0" windowWidth="20490" windowHeight="74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G35" i="1"/>
  <c r="O34" i="1"/>
  <c r="G30" i="1"/>
  <c r="P29" i="1"/>
  <c r="P28" i="1" s="1"/>
  <c r="O29" i="1"/>
  <c r="O28" i="1" s="1"/>
  <c r="O40" i="1" s="1"/>
  <c r="G29" i="1"/>
  <c r="G28" i="1"/>
  <c r="G27" i="1" s="1"/>
  <c r="H27" i="1"/>
  <c r="G25" i="1"/>
  <c r="G24" i="1"/>
  <c r="G23" i="1"/>
  <c r="G21" i="1"/>
  <c r="G14" i="1" s="1"/>
  <c r="G48" i="1" s="1"/>
  <c r="P19" i="1"/>
  <c r="P23" i="1" s="1"/>
  <c r="O19" i="1"/>
  <c r="P14" i="1"/>
  <c r="O14" i="1"/>
  <c r="O23" i="1" s="1"/>
  <c r="H14" i="1"/>
  <c r="H48" i="1" s="1"/>
  <c r="O43" i="1" l="1"/>
  <c r="O48" i="1" s="1"/>
  <c r="P40" i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<sst xmlns="http://schemas.openxmlformats.org/spreadsheetml/2006/main" count="68" uniqueCount="59">
  <si>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</si>
  <si>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2019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</si>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</sst>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52</xdr:row>
      <xdr:rowOff>571500</xdr:rowOff>
    </xdr:from>
    <xdr:to>
      <xdr:col>5</xdr:col>
      <xdr:colOff>714375</xdr:colOff>
      <xdr:row>52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72725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52</xdr:row>
      <xdr:rowOff>571500</xdr:rowOff>
    </xdr:from>
    <xdr:to>
      <xdr:col>17</xdr:col>
      <xdr:colOff>107156</xdr:colOff>
      <xdr:row>52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72725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LLAGOMEZR/Desktop/Formatos%20Fros%20y%20Pptales%203er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flujo de fondos"/>
      <sheetName val="PT_ESF_ECSF"/>
      <sheetName val="EAA"/>
      <sheetName val="EADP"/>
      <sheetName val="PC"/>
      <sheetName val="NOTAS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IPF"/>
      <sheetName val="Esq Bur"/>
      <sheetName val="Rel Cta Banc"/>
      <sheetName val="Ayudas"/>
      <sheetName val="Gto Federalizado"/>
      <sheetName val="RelBMue"/>
      <sheetName val="RelBInm"/>
      <sheetName val="Inf adic disp otras leyes"/>
    </sheetNames>
    <sheetDataSet>
      <sheetData sheetId="0">
        <row r="12">
          <cell r="I12">
            <v>62425032.109999999</v>
          </cell>
        </row>
        <row r="13">
          <cell r="I13">
            <v>4148522.98</v>
          </cell>
        </row>
        <row r="14">
          <cell r="I14">
            <v>23504729.420000002</v>
          </cell>
        </row>
        <row r="18">
          <cell r="D18">
            <v>5559831.5199999996</v>
          </cell>
        </row>
        <row r="20">
          <cell r="I20">
            <v>2662623.6</v>
          </cell>
        </row>
        <row r="22">
          <cell r="D22">
            <v>31869739.129999999</v>
          </cell>
        </row>
        <row r="23">
          <cell r="D23">
            <v>68835321.349999994</v>
          </cell>
        </row>
        <row r="30">
          <cell r="D30">
            <v>1846592.74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showWhiteSpace="0" zoomScale="80" zoomScaleNormal="80" workbookViewId="0">
      <selection activeCell="A4" sqref="A4:Q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108111484.73999999</v>
      </c>
      <c r="H14" s="35">
        <f>SUM(H15:H25)</f>
        <v>121064327.89</v>
      </c>
      <c r="I14" s="31"/>
      <c r="J14" s="31"/>
      <c r="K14" s="33" t="s">
        <v>8</v>
      </c>
      <c r="L14" s="33"/>
      <c r="M14" s="33"/>
      <c r="N14" s="33"/>
      <c r="O14" s="35">
        <f>SUM(O15:O17)</f>
        <v>28610929.59</v>
      </c>
      <c r="P14" s="35">
        <f>SUM(P15:P17)</f>
        <v>47908523.75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18654468.460000001</v>
      </c>
      <c r="P15" s="37">
        <v>45645153.030000001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5111282.29</v>
      </c>
      <c r="P16" s="37">
        <v>2263370.7200000002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4845178.84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3604244.78</v>
      </c>
      <c r="I19" s="31"/>
      <c r="J19" s="31"/>
      <c r="K19" s="40" t="s">
        <v>17</v>
      </c>
      <c r="L19" s="40"/>
      <c r="M19" s="40"/>
      <c r="N19" s="40"/>
      <c r="O19" s="35">
        <f>SUM(O20:O22)</f>
        <v>3678697.9799999995</v>
      </c>
      <c r="P19" s="35">
        <f>SUM(P20:P22)</f>
        <v>20038477.219999999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4548952.75</v>
      </c>
      <c r="I20" s="31"/>
      <c r="J20" s="31"/>
      <c r="K20" s="28"/>
      <c r="L20" s="39" t="s">
        <v>10</v>
      </c>
      <c r="M20" s="39"/>
      <c r="N20" s="39"/>
      <c r="O20" s="37">
        <v>620736.22</v>
      </c>
      <c r="P20" s="37">
        <v>13550163.65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f>+[1]EA!D18</f>
        <v>5559831.5199999996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3057961.76</v>
      </c>
      <c r="P21" s="37">
        <v>6488313.5700000003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f>+[1]EA!D22</f>
        <v>31869739.129999999</v>
      </c>
      <c r="H23" s="37">
        <v>35840202.119999997</v>
      </c>
      <c r="I23" s="31"/>
      <c r="J23" s="31"/>
      <c r="K23" s="33" t="s">
        <v>23</v>
      </c>
      <c r="L23" s="33"/>
      <c r="M23" s="33"/>
      <c r="N23" s="33"/>
      <c r="O23" s="35">
        <f>O14-O19</f>
        <v>24932231.609999999</v>
      </c>
      <c r="P23" s="35">
        <f>P14-P19</f>
        <v>27870046.530000001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f>+[1]EA!D23</f>
        <v>68835321.349999994</v>
      </c>
      <c r="H24" s="37">
        <v>76945725.040000007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f>+[1]EA!D30</f>
        <v>1846592.74</v>
      </c>
      <c r="H25" s="37">
        <v>125203.2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92740908.109999985</v>
      </c>
      <c r="H27" s="35">
        <f>SUM(H28:H46)</f>
        <v>123104047.75999999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f>+[1]EA!I12</f>
        <v>62425032.109999999</v>
      </c>
      <c r="H28" s="37">
        <v>83858106.989999995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f>+[1]EA!I13</f>
        <v>4148522.98</v>
      </c>
      <c r="H29" s="37">
        <v>6379849.8099999996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f>+[1]EA!I14</f>
        <v>23504729.420000002</v>
      </c>
      <c r="H30" s="37">
        <v>29044936.489999998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2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7987786.04</v>
      </c>
      <c r="P34" s="35">
        <f>P35+P38</f>
        <v>35460353.450000003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f>+[1]EA!I20</f>
        <v>2662623.6</v>
      </c>
      <c r="H35" s="42">
        <v>3821154.47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7987786.04</v>
      </c>
      <c r="P38" s="37">
        <v>35460353.450000003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-7987786.04</v>
      </c>
      <c r="P40" s="35">
        <f>P28-P34</f>
        <v>-35460353.450000003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32315022.20000001</v>
      </c>
      <c r="P43" s="44">
        <f>H48+P23+P40</f>
        <v>-9630026.7899999917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ht="12.75" customHeight="1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12150787.550000001</v>
      </c>
      <c r="P47" s="44">
        <v>21780814.34</v>
      </c>
      <c r="Q47" s="29"/>
    </row>
    <row r="48" spans="1:17" s="48" customFormat="1" ht="12.75" customHeight="1" x14ac:dyDescent="0.2">
      <c r="A48" s="45"/>
      <c r="B48" s="46"/>
      <c r="C48" s="33" t="s">
        <v>52</v>
      </c>
      <c r="D48" s="33"/>
      <c r="E48" s="33"/>
      <c r="F48" s="33"/>
      <c r="G48" s="44">
        <f>G14-G27</f>
        <v>15370576.63000001</v>
      </c>
      <c r="H48" s="44">
        <f>H14-H27</f>
        <v>-2039719.8699999899</v>
      </c>
      <c r="I48" s="46"/>
      <c r="J48" s="43" t="s">
        <v>53</v>
      </c>
      <c r="K48" s="43"/>
      <c r="L48" s="43"/>
      <c r="M48" s="43"/>
      <c r="N48" s="43"/>
      <c r="O48" s="44">
        <f>+O47+O43</f>
        <v>44465809.750000015</v>
      </c>
      <c r="P48" s="44">
        <f>+P43+P47</f>
        <v>12150787.550000008</v>
      </c>
      <c r="Q48" s="47"/>
    </row>
    <row r="49" spans="1:18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8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15" customHeight="1" x14ac:dyDescent="0.2">
      <c r="A52" s="4"/>
      <c r="B52" s="57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8" s="4" customFormat="1" ht="49.5" customHeight="1" x14ac:dyDescent="0.2">
      <c r="B53" s="57"/>
      <c r="C53" s="59"/>
      <c r="D53" s="59"/>
      <c r="E53" s="60"/>
      <c r="F53" s="61"/>
      <c r="G53" s="62"/>
      <c r="H53" s="62"/>
      <c r="I53" s="60"/>
      <c r="J53" s="60"/>
      <c r="L53" s="63"/>
    </row>
    <row r="54" spans="1:18" s="4" customFormat="1" ht="14.1" customHeight="1" x14ac:dyDescent="0.2">
      <c r="B54" s="64"/>
      <c r="C54" s="64"/>
      <c r="D54" s="65"/>
      <c r="E54" s="65" t="s">
        <v>55</v>
      </c>
      <c r="F54" s="65"/>
      <c r="G54" s="65"/>
      <c r="H54" s="66"/>
      <c r="I54" s="66"/>
      <c r="J54" s="66"/>
      <c r="K54" s="66"/>
      <c r="L54" s="66"/>
      <c r="N54" s="66" t="s">
        <v>56</v>
      </c>
      <c r="O54" s="66"/>
      <c r="P54" s="66"/>
      <c r="Q54" s="66"/>
      <c r="R54" s="66"/>
    </row>
    <row r="55" spans="1:18" s="4" customFormat="1" ht="14.1" customHeight="1" x14ac:dyDescent="0.2">
      <c r="B55" s="67"/>
      <c r="C55" s="67"/>
      <c r="D55" s="68"/>
      <c r="E55" s="68" t="s">
        <v>57</v>
      </c>
      <c r="F55" s="68"/>
      <c r="G55" s="68"/>
      <c r="H55" s="69"/>
      <c r="I55" s="69"/>
      <c r="J55" s="69"/>
      <c r="K55" s="69"/>
      <c r="L55" s="69"/>
      <c r="N55" s="69" t="s">
        <v>58</v>
      </c>
      <c r="O55" s="69"/>
      <c r="P55" s="69"/>
      <c r="Q55" s="69"/>
      <c r="R55" s="69"/>
    </row>
  </sheetData>
  <sheetProtection formatCells="0" selectLockedCells="1"/>
  <mergeCells count="62">
    <mergeCell ref="B54:C54"/>
    <mergeCell ref="H54:L54"/>
    <mergeCell ref="N54:R54"/>
    <mergeCell ref="B55:C55"/>
    <mergeCell ref="H55:L55"/>
    <mergeCell ref="N55:R55"/>
    <mergeCell ref="D44:F44"/>
    <mergeCell ref="D46:F46"/>
    <mergeCell ref="J47:N47"/>
    <mergeCell ref="C48:F48"/>
    <mergeCell ref="J48:N48"/>
    <mergeCell ref="C53:D53"/>
    <mergeCell ref="G53:H53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2019-10-23T15:47:06Z</cp:lastPrinted>
  <dcterms:created xsi:type="dcterms:W3CDTF">2019-10-23T15:46:27Z</dcterms:created>
  <dcterms:modified xsi:type="dcterms:W3CDTF">2019-10-23T15:47:10Z</dcterms:modified>
</cp:coreProperties>
</file>