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2019\EF 2019\1T 2019\4-INFORMACION-CONTABLE\02-ESF\"/>
    </mc:Choice>
  </mc:AlternateContent>
  <bookViews>
    <workbookView xWindow="0" yWindow="0" windowWidth="28800" windowHeight="11145"/>
  </bookViews>
  <sheets>
    <sheet name="ESF" sheetId="1" r:id="rId1"/>
  </sheets>
  <definedNames>
    <definedName name="_xlnm.Print_Area" localSheetId="0">ESF!$A$1:$K$73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I25" i="1"/>
  <c r="I38" i="1" s="1"/>
  <c r="E24" i="1"/>
  <c r="D24" i="1"/>
  <c r="D41" i="1" s="1"/>
  <c r="J63" i="1" l="1"/>
  <c r="I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<sst xmlns="http://schemas.openxmlformats.org/spreadsheetml/2006/main" count="72" uniqueCount="70">
  <si>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</si>
  <si>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2019 y Diciembre 2018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</si>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</sst>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2" name="Conector recto 1"/>
        <xdr:cNvCxnSpPr/>
      </xdr:nvCxnSpPr>
      <xdr:spPr>
        <a:xfrm flipV="1">
          <a:off x="1038225" y="113133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3" name="Conector recto 2"/>
        <xdr:cNvCxnSpPr/>
      </xdr:nvCxnSpPr>
      <xdr:spPr>
        <a:xfrm flipV="1">
          <a:off x="9339263" y="11289506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topLeftCell="B1" zoomScale="80" zoomScaleNormal="80" zoomScalePageLayoutView="80" workbookViewId="0">
      <selection activeCell="G27" sqref="G27:H27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15782164.83</v>
      </c>
      <c r="E16" s="44">
        <v>12150787.550000001</v>
      </c>
      <c r="G16" s="43" t="s">
        <v>12</v>
      </c>
      <c r="H16" s="43"/>
      <c r="I16" s="44">
        <v>2810778.18</v>
      </c>
      <c r="J16" s="44">
        <v>8173143.3700000001</v>
      </c>
      <c r="K16" s="30"/>
    </row>
    <row r="17" spans="1:11" x14ac:dyDescent="0.2">
      <c r="A17" s="31"/>
      <c r="B17" s="43" t="s">
        <v>13</v>
      </c>
      <c r="C17" s="43"/>
      <c r="D17" s="44">
        <v>136606.79999999999</v>
      </c>
      <c r="E17" s="44">
        <v>177.95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200250.23</v>
      </c>
      <c r="E18" s="44">
        <v>156028.13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85422.42</v>
      </c>
      <c r="J22" s="44">
        <v>85422.42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16119021.860000001</v>
      </c>
      <c r="E24" s="51">
        <f>SUM(E16:E22)</f>
        <v>12306993.630000001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2896200.6</v>
      </c>
      <c r="J25" s="51">
        <f>SUM(J16:J23)</f>
        <v>8258565.79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256403652.69</v>
      </c>
      <c r="E31" s="44">
        <v>256403652.69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106804361.08</v>
      </c>
      <c r="E32" s="44">
        <v>105439217.31999999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/>
      <c r="E33" s="44"/>
      <c r="G33" s="46" t="s">
        <v>39</v>
      </c>
      <c r="H33" s="46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-76621116.120000005</v>
      </c>
      <c r="E34" s="44">
        <v>-76621116.120000005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2896200.6</v>
      </c>
      <c r="J38" s="51">
        <f>J25+J36</f>
        <v>8258565.79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286586897.64999998</v>
      </c>
      <c r="E39" s="51">
        <f>SUM(E29:E37)</f>
        <v>285221753.88999999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302705919.50999999</v>
      </c>
      <c r="E41" s="51">
        <f>E24+E39</f>
        <v>297528747.51999998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394178345.91000003</v>
      </c>
      <c r="J42" s="51">
        <f>SUM(J44:J46)</f>
        <v>391311424.97000003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388035024.67000002</v>
      </c>
      <c r="J44" s="44">
        <v>385168103.73000002</v>
      </c>
      <c r="K44" s="30"/>
    </row>
    <row r="45" spans="1:11" x14ac:dyDescent="0.2">
      <c r="A45" s="31"/>
      <c r="B45" s="47"/>
      <c r="C45" s="57"/>
      <c r="D45" s="57"/>
      <c r="E45" s="49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-94368627.000000015</v>
      </c>
      <c r="J48" s="51">
        <f>SUM(J50:J54)</f>
        <v>-102041243.23999999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x14ac:dyDescent="0.2">
      <c r="A50" s="31"/>
      <c r="B50" s="47"/>
      <c r="C50" s="57"/>
      <c r="D50" s="57"/>
      <c r="E50" s="49"/>
      <c r="G50" s="43" t="s">
        <v>55</v>
      </c>
      <c r="H50" s="43"/>
      <c r="I50" s="44">
        <v>7823036.2400000002</v>
      </c>
      <c r="J50" s="44">
        <v>-8944476.8599999994</v>
      </c>
      <c r="K50" s="30"/>
    </row>
    <row r="51" spans="1:11" x14ac:dyDescent="0.2">
      <c r="A51" s="31"/>
      <c r="B51" s="47"/>
      <c r="C51" s="57"/>
      <c r="D51" s="57"/>
      <c r="E51" s="49"/>
      <c r="G51" s="43" t="s">
        <v>56</v>
      </c>
      <c r="H51" s="43"/>
      <c r="I51" s="44">
        <v>-102690355.43000001</v>
      </c>
      <c r="J51" s="44">
        <v>-93595458.569999993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4">
        <v>498692.19</v>
      </c>
      <c r="J52" s="44">
        <v>498692.19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299809718.91000003</v>
      </c>
      <c r="J61" s="51">
        <f>J42+J48+J56</f>
        <v>289270181.73000002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302705919.51000005</v>
      </c>
      <c r="J63" s="51">
        <f>J38+J61</f>
        <v>297528747.52000004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1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1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1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1" ht="15" customHeight="1" x14ac:dyDescent="0.2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1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1" ht="50.1" customHeight="1" x14ac:dyDescent="0.2">
      <c r="B70" s="34"/>
      <c r="C70" s="68"/>
      <c r="D70" s="68"/>
      <c r="E70" s="65"/>
      <c r="G70" s="69"/>
      <c r="H70" s="69"/>
      <c r="I70" s="65"/>
      <c r="J70" s="65"/>
      <c r="K70" s="5"/>
    </row>
    <row r="71" spans="2:11" ht="14.1" customHeight="1" x14ac:dyDescent="0.2">
      <c r="B71" s="70" t="s">
        <v>66</v>
      </c>
      <c r="C71" s="70"/>
      <c r="D71" s="71"/>
      <c r="E71" s="71"/>
      <c r="F71" s="71"/>
      <c r="G71" s="71"/>
      <c r="H71" s="71" t="s">
        <v>67</v>
      </c>
      <c r="I71" s="71"/>
      <c r="J71" s="72"/>
    </row>
    <row r="72" spans="2:11" ht="14.1" customHeight="1" x14ac:dyDescent="0.2">
      <c r="B72" s="73" t="s">
        <v>68</v>
      </c>
      <c r="C72" s="73"/>
      <c r="D72" s="74"/>
      <c r="E72" s="74"/>
      <c r="F72" s="74"/>
      <c r="G72" s="74"/>
      <c r="H72" s="74" t="s">
        <v>69</v>
      </c>
      <c r="I72" s="74"/>
      <c r="J72" s="65"/>
    </row>
    <row r="73" spans="2:11" x14ac:dyDescent="0.2">
      <c r="J73" s="72"/>
    </row>
    <row r="74" spans="2:11" x14ac:dyDescent="0.2">
      <c r="J74" s="72"/>
    </row>
  </sheetData>
  <sheetProtection formatCells="0" selectLockedCells="1"/>
  <mergeCells count="72">
    <mergeCell ref="G63:H63"/>
    <mergeCell ref="B68:J68"/>
    <mergeCell ref="C70:D70"/>
    <mergeCell ref="G70:H70"/>
    <mergeCell ref="B71:C71"/>
    <mergeCell ref="B72:C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2019-04-15T22:43:23Z</dcterms:created>
  <dcterms:modified xsi:type="dcterms:W3CDTF">2019-04-15T22:45:25Z</dcterms:modified>
</cp:coreProperties>
</file>