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edy\2018 2T\9-INFORMACION-DISCIPLINA-FINANCIERA\FORMATO-6A-EAEPE-COG\"/>
    </mc:Choice>
  </mc:AlternateContent>
  <bookViews>
    <workbookView xWindow="0" yWindow="0" windowWidth="28800" windowHeight="1084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79" i="1" s="1"/>
  <c r="E81" i="1"/>
  <c r="H81" i="1" s="1"/>
  <c r="G80" i="1"/>
  <c r="G79" i="1" s="1"/>
  <c r="F80" i="1"/>
  <c r="F79" i="1" s="1"/>
  <c r="D80" i="1"/>
  <c r="C80" i="1"/>
  <c r="C79" i="1" s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F4" i="1" s="1"/>
  <c r="F154" i="1" s="1"/>
  <c r="D5" i="1"/>
  <c r="C5" i="1"/>
  <c r="C4" i="1" s="1"/>
  <c r="D4" i="1"/>
  <c r="D154" i="1" s="1"/>
  <c r="C154" i="1" l="1"/>
  <c r="E66" i="1"/>
  <c r="H66" i="1" s="1"/>
  <c r="H7" i="1"/>
  <c r="H5" i="1" s="1"/>
  <c r="H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H154" i="1" l="1"/>
  <c r="E4" i="1"/>
  <c r="E154" i="1" s="1"/>
</calcChain>
</file>

<file path=xl/sharedStrings.xml><?xml version="1.0" encoding="utf-8"?>
<sst xmlns="http://schemas.openxmlformats.org/spreadsheetml/2006/main" count="285" uniqueCount="212">
  <si>
    <t>UNIVERSIDAD POLITÉCNICA DE GUANAJUATO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</si>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</sst>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162</xdr:row>
      <xdr:rowOff>142875</xdr:rowOff>
    </xdr:from>
    <xdr:to>
      <xdr:col>6</xdr:col>
      <xdr:colOff>561975</xdr:colOff>
      <xdr:row>162</xdr:row>
      <xdr:rowOff>142876</xdr:rowOff>
    </xdr:to>
    <xdr:cxnSp macro="">
      <xdr:nvCxnSpPr>
        <xdr:cNvPr id="2" name="Conector recto 1"/>
        <xdr:cNvCxnSpPr/>
      </xdr:nvCxnSpPr>
      <xdr:spPr>
        <a:xfrm>
          <a:off x="7429500" y="26603325"/>
          <a:ext cx="24479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163</xdr:row>
      <xdr:rowOff>0</xdr:rowOff>
    </xdr:from>
    <xdr:to>
      <xdr:col>1</xdr:col>
      <xdr:colOff>2152650</xdr:colOff>
      <xdr:row>163</xdr:row>
      <xdr:rowOff>0</xdr:rowOff>
    </xdr:to>
    <xdr:cxnSp macro="">
      <xdr:nvCxnSpPr>
        <xdr:cNvPr id="3" name="Conector recto 2"/>
        <xdr:cNvCxnSpPr/>
      </xdr:nvCxnSpPr>
      <xdr:spPr>
        <a:xfrm>
          <a:off x="228600" y="26622375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topLeftCell="A136" workbookViewId="0">
      <selection activeCell="C79" sqref="C79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73375168.350000009</v>
      </c>
      <c r="D4" s="15">
        <f t="shared" ref="D4:H4" si="0">D5+D13+D23+D33+D43+D53+D57+D66+D70</f>
        <v>7609164.3200000003</v>
      </c>
      <c r="E4" s="15">
        <f t="shared" si="0"/>
        <v>80984332.670000002</v>
      </c>
      <c r="F4" s="15">
        <f t="shared" si="0"/>
        <v>49753806.640000001</v>
      </c>
      <c r="G4" s="15">
        <f t="shared" si="0"/>
        <v>49753806.640000001</v>
      </c>
      <c r="H4" s="15">
        <f t="shared" si="0"/>
        <v>31230526.030000005</v>
      </c>
    </row>
    <row r="5" spans="1:8">
      <c r="A5" s="16" t="s">
        <v>10</v>
      </c>
      <c r="B5" s="17"/>
      <c r="C5" s="18">
        <f>SUM(C6:C12)</f>
        <v>49941479.360000007</v>
      </c>
      <c r="D5" s="18">
        <f t="shared" ref="D5:H5" si="1">SUM(D6:D12)</f>
        <v>62875.839999999997</v>
      </c>
      <c r="E5" s="18">
        <f t="shared" si="1"/>
        <v>50004355.199999996</v>
      </c>
      <c r="F5" s="18">
        <f t="shared" si="1"/>
        <v>36273055.32</v>
      </c>
      <c r="G5" s="18">
        <f t="shared" si="1"/>
        <v>36273055.32</v>
      </c>
      <c r="H5" s="18">
        <f t="shared" si="1"/>
        <v>13731299.880000003</v>
      </c>
    </row>
    <row r="6" spans="1:8">
      <c r="A6" s="19" t="s">
        <v>11</v>
      </c>
      <c r="B6" s="20" t="s">
        <v>12</v>
      </c>
      <c r="C6" s="21">
        <v>24587213.530000001</v>
      </c>
      <c r="D6" s="21">
        <v>0</v>
      </c>
      <c r="E6" s="21">
        <f>C6+D6</f>
        <v>24587213.530000001</v>
      </c>
      <c r="F6" s="21">
        <v>18334673.399999999</v>
      </c>
      <c r="G6" s="21">
        <v>18334673.399999999</v>
      </c>
      <c r="H6" s="21">
        <f>E6-F6</f>
        <v>6252540.1300000027</v>
      </c>
    </row>
    <row r="7" spans="1:8">
      <c r="A7" s="19" t="s">
        <v>13</v>
      </c>
      <c r="B7" s="20" t="s">
        <v>14</v>
      </c>
      <c r="C7" s="21">
        <v>9889507.4600000009</v>
      </c>
      <c r="D7" s="21">
        <v>62875.839999999997</v>
      </c>
      <c r="E7" s="21">
        <f t="shared" ref="E7:E12" si="2">C7+D7</f>
        <v>9952383.3000000007</v>
      </c>
      <c r="F7" s="21">
        <v>9507559.8100000005</v>
      </c>
      <c r="G7" s="21">
        <v>9507559.8100000005</v>
      </c>
      <c r="H7" s="21">
        <f t="shared" ref="H7:H70" si="3">E7-F7</f>
        <v>444823.49000000022</v>
      </c>
    </row>
    <row r="8" spans="1:8">
      <c r="A8" s="19" t="s">
        <v>15</v>
      </c>
      <c r="B8" s="20" t="s">
        <v>16</v>
      </c>
      <c r="C8" s="21">
        <v>3721681.91</v>
      </c>
      <c r="D8" s="21">
        <v>0</v>
      </c>
      <c r="E8" s="21">
        <f t="shared" si="2"/>
        <v>3721681.91</v>
      </c>
      <c r="F8" s="21">
        <v>8995.68</v>
      </c>
      <c r="G8" s="21">
        <v>8995.68</v>
      </c>
      <c r="H8" s="21">
        <f t="shared" si="3"/>
        <v>3712686.23</v>
      </c>
    </row>
    <row r="9" spans="1:8">
      <c r="A9" s="19" t="s">
        <v>17</v>
      </c>
      <c r="B9" s="20" t="s">
        <v>18</v>
      </c>
      <c r="C9" s="21">
        <v>5648708.6799999997</v>
      </c>
      <c r="D9" s="21">
        <v>0</v>
      </c>
      <c r="E9" s="21">
        <f t="shared" si="2"/>
        <v>5648708.6799999997</v>
      </c>
      <c r="F9" s="21">
        <v>3818098.49</v>
      </c>
      <c r="G9" s="21">
        <v>3818098.49</v>
      </c>
      <c r="H9" s="21">
        <f t="shared" si="3"/>
        <v>1830610.1899999995</v>
      </c>
    </row>
    <row r="10" spans="1:8">
      <c r="A10" s="19" t="s">
        <v>19</v>
      </c>
      <c r="B10" s="20" t="s">
        <v>20</v>
      </c>
      <c r="C10" s="21">
        <v>6094367.7800000003</v>
      </c>
      <c r="D10" s="21">
        <v>0</v>
      </c>
      <c r="E10" s="21">
        <f t="shared" si="2"/>
        <v>6094367.7800000003</v>
      </c>
      <c r="F10" s="21">
        <v>4603727.9400000004</v>
      </c>
      <c r="G10" s="21">
        <v>4603727.9400000004</v>
      </c>
      <c r="H10" s="21">
        <f t="shared" si="3"/>
        <v>1490639.8399999999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3994798.24</v>
      </c>
      <c r="D13" s="18">
        <f t="shared" ref="D13:G13" si="4">SUM(D14:D22)</f>
        <v>109324.06</v>
      </c>
      <c r="E13" s="18">
        <f t="shared" si="4"/>
        <v>4104122.3</v>
      </c>
      <c r="F13" s="18">
        <f t="shared" si="4"/>
        <v>1496527.2999999998</v>
      </c>
      <c r="G13" s="18">
        <f t="shared" si="4"/>
        <v>1496527.2999999998</v>
      </c>
      <c r="H13" s="18">
        <f t="shared" si="3"/>
        <v>2607595</v>
      </c>
    </row>
    <row r="14" spans="1:8">
      <c r="A14" s="19" t="s">
        <v>26</v>
      </c>
      <c r="B14" s="20" t="s">
        <v>27</v>
      </c>
      <c r="C14" s="21">
        <v>1706789.1</v>
      </c>
      <c r="D14" s="21">
        <v>229051.24</v>
      </c>
      <c r="E14" s="21">
        <f t="shared" ref="E14:E22" si="5">C14+D14</f>
        <v>1935840.34</v>
      </c>
      <c r="F14" s="21">
        <v>497019.71</v>
      </c>
      <c r="G14" s="21">
        <v>497019.71</v>
      </c>
      <c r="H14" s="21">
        <f t="shared" si="3"/>
        <v>1438820.6300000001</v>
      </c>
    </row>
    <row r="15" spans="1:8">
      <c r="A15" s="19" t="s">
        <v>28</v>
      </c>
      <c r="B15" s="20" t="s">
        <v>29</v>
      </c>
      <c r="C15" s="21">
        <v>130000</v>
      </c>
      <c r="D15" s="21">
        <v>0</v>
      </c>
      <c r="E15" s="21">
        <f t="shared" si="5"/>
        <v>130000</v>
      </c>
      <c r="F15" s="21">
        <v>120000</v>
      </c>
      <c r="G15" s="21">
        <v>120000</v>
      </c>
      <c r="H15" s="21">
        <f t="shared" si="3"/>
        <v>10000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972419.14</v>
      </c>
      <c r="D17" s="21">
        <v>-154041.38</v>
      </c>
      <c r="E17" s="21">
        <f t="shared" si="5"/>
        <v>818377.76</v>
      </c>
      <c r="F17" s="21">
        <v>249247.22</v>
      </c>
      <c r="G17" s="21">
        <v>249247.22</v>
      </c>
      <c r="H17" s="21">
        <f t="shared" si="3"/>
        <v>569130.54</v>
      </c>
    </row>
    <row r="18" spans="1:8">
      <c r="A18" s="19" t="s">
        <v>34</v>
      </c>
      <c r="B18" s="20" t="s">
        <v>35</v>
      </c>
      <c r="C18" s="21">
        <v>208000</v>
      </c>
      <c r="D18" s="21">
        <v>3675.36</v>
      </c>
      <c r="E18" s="21">
        <f t="shared" si="5"/>
        <v>211675.36</v>
      </c>
      <c r="F18" s="21">
        <v>137229.51999999999</v>
      </c>
      <c r="G18" s="21">
        <v>137229.51999999999</v>
      </c>
      <c r="H18" s="21">
        <f t="shared" si="3"/>
        <v>74445.84</v>
      </c>
    </row>
    <row r="19" spans="1:8">
      <c r="A19" s="19" t="s">
        <v>36</v>
      </c>
      <c r="B19" s="20" t="s">
        <v>37</v>
      </c>
      <c r="C19" s="21">
        <v>446314.37</v>
      </c>
      <c r="D19" s="21">
        <v>7319.44</v>
      </c>
      <c r="E19" s="21">
        <f t="shared" si="5"/>
        <v>453633.81</v>
      </c>
      <c r="F19" s="21">
        <v>220000</v>
      </c>
      <c r="G19" s="21">
        <v>220000</v>
      </c>
      <c r="H19" s="21">
        <f t="shared" si="3"/>
        <v>233633.81</v>
      </c>
    </row>
    <row r="20" spans="1:8">
      <c r="A20" s="19" t="s">
        <v>38</v>
      </c>
      <c r="B20" s="20" t="s">
        <v>39</v>
      </c>
      <c r="C20" s="21">
        <v>141275.63</v>
      </c>
      <c r="D20" s="21">
        <v>0</v>
      </c>
      <c r="E20" s="21">
        <f t="shared" si="5"/>
        <v>141275.63</v>
      </c>
      <c r="F20" s="21">
        <v>103703.41</v>
      </c>
      <c r="G20" s="21">
        <v>103703.41</v>
      </c>
      <c r="H20" s="21">
        <f t="shared" si="3"/>
        <v>37572.22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390000</v>
      </c>
      <c r="D22" s="21">
        <v>23319.4</v>
      </c>
      <c r="E22" s="21">
        <f t="shared" si="5"/>
        <v>413319.4</v>
      </c>
      <c r="F22" s="21">
        <v>169327.44</v>
      </c>
      <c r="G22" s="21">
        <v>169327.44</v>
      </c>
      <c r="H22" s="21">
        <f t="shared" si="3"/>
        <v>243991.96000000002</v>
      </c>
    </row>
    <row r="23" spans="1:8">
      <c r="A23" s="16" t="s">
        <v>44</v>
      </c>
      <c r="B23" s="17"/>
      <c r="C23" s="18">
        <f>SUM(C24:C32)</f>
        <v>13718890.750000002</v>
      </c>
      <c r="D23" s="18">
        <f t="shared" ref="D23:G23" si="6">SUM(D24:D32)</f>
        <v>3560234.35</v>
      </c>
      <c r="E23" s="18">
        <f t="shared" si="6"/>
        <v>17279125.100000001</v>
      </c>
      <c r="F23" s="18">
        <f t="shared" si="6"/>
        <v>9948951.1899999976</v>
      </c>
      <c r="G23" s="18">
        <f t="shared" si="6"/>
        <v>9948951.1899999976</v>
      </c>
      <c r="H23" s="18">
        <f t="shared" si="3"/>
        <v>7330173.9100000039</v>
      </c>
    </row>
    <row r="24" spans="1:8">
      <c r="A24" s="19" t="s">
        <v>45</v>
      </c>
      <c r="B24" s="20" t="s">
        <v>46</v>
      </c>
      <c r="C24" s="21">
        <v>1121000</v>
      </c>
      <c r="D24" s="21">
        <v>0</v>
      </c>
      <c r="E24" s="21">
        <f t="shared" ref="E24:E32" si="7">C24+D24</f>
        <v>1121000</v>
      </c>
      <c r="F24" s="21">
        <v>912485.84</v>
      </c>
      <c r="G24" s="21">
        <v>912485.84</v>
      </c>
      <c r="H24" s="21">
        <f t="shared" si="3"/>
        <v>208514.16000000003</v>
      </c>
    </row>
    <row r="25" spans="1:8">
      <c r="A25" s="19" t="s">
        <v>47</v>
      </c>
      <c r="B25" s="20" t="s">
        <v>48</v>
      </c>
      <c r="C25" s="21">
        <v>1575000</v>
      </c>
      <c r="D25" s="21">
        <v>0</v>
      </c>
      <c r="E25" s="21">
        <f t="shared" si="7"/>
        <v>1575000</v>
      </c>
      <c r="F25" s="21">
        <v>227700</v>
      </c>
      <c r="G25" s="21">
        <v>227700</v>
      </c>
      <c r="H25" s="21">
        <f t="shared" si="3"/>
        <v>1347300</v>
      </c>
    </row>
    <row r="26" spans="1:8">
      <c r="A26" s="19" t="s">
        <v>49</v>
      </c>
      <c r="B26" s="20" t="s">
        <v>50</v>
      </c>
      <c r="C26" s="21">
        <v>3218440.91</v>
      </c>
      <c r="D26" s="21">
        <v>56528</v>
      </c>
      <c r="E26" s="21">
        <f t="shared" si="7"/>
        <v>3274968.91</v>
      </c>
      <c r="F26" s="21">
        <v>979477.42</v>
      </c>
      <c r="G26" s="21">
        <v>979477.42</v>
      </c>
      <c r="H26" s="21">
        <f t="shared" si="3"/>
        <v>2295491.4900000002</v>
      </c>
    </row>
    <row r="27" spans="1:8">
      <c r="A27" s="19" t="s">
        <v>51</v>
      </c>
      <c r="B27" s="20" t="s">
        <v>52</v>
      </c>
      <c r="C27" s="21">
        <v>930000</v>
      </c>
      <c r="D27" s="21">
        <v>62612.959999999999</v>
      </c>
      <c r="E27" s="21">
        <f t="shared" si="7"/>
        <v>992612.96</v>
      </c>
      <c r="F27" s="21">
        <v>593928.81999999995</v>
      </c>
      <c r="G27" s="21">
        <v>593928.81999999995</v>
      </c>
      <c r="H27" s="21">
        <f t="shared" si="3"/>
        <v>398684.14</v>
      </c>
    </row>
    <row r="28" spans="1:8">
      <c r="A28" s="19" t="s">
        <v>53</v>
      </c>
      <c r="B28" s="20" t="s">
        <v>54</v>
      </c>
      <c r="C28" s="21">
        <v>3766790.07</v>
      </c>
      <c r="D28" s="21">
        <v>-24874</v>
      </c>
      <c r="E28" s="21">
        <f t="shared" si="7"/>
        <v>3741916.07</v>
      </c>
      <c r="F28" s="21">
        <v>1718687.15</v>
      </c>
      <c r="G28" s="21">
        <v>1718687.15</v>
      </c>
      <c r="H28" s="21">
        <f t="shared" si="3"/>
        <v>2023228.92</v>
      </c>
    </row>
    <row r="29" spans="1:8">
      <c r="A29" s="19" t="s">
        <v>55</v>
      </c>
      <c r="B29" s="20" t="s">
        <v>56</v>
      </c>
      <c r="C29" s="21">
        <v>320000</v>
      </c>
      <c r="D29" s="21">
        <v>0</v>
      </c>
      <c r="E29" s="21">
        <f t="shared" si="7"/>
        <v>320000</v>
      </c>
      <c r="F29" s="21">
        <v>84161.600000000006</v>
      </c>
      <c r="G29" s="21">
        <v>84161.600000000006</v>
      </c>
      <c r="H29" s="21">
        <f t="shared" si="3"/>
        <v>235838.4</v>
      </c>
    </row>
    <row r="30" spans="1:8">
      <c r="A30" s="19" t="s">
        <v>57</v>
      </c>
      <c r="B30" s="20" t="s">
        <v>58</v>
      </c>
      <c r="C30" s="21">
        <v>318227</v>
      </c>
      <c r="D30" s="21">
        <v>0</v>
      </c>
      <c r="E30" s="21">
        <f t="shared" si="7"/>
        <v>318227</v>
      </c>
      <c r="F30" s="21">
        <v>309795.01</v>
      </c>
      <c r="G30" s="21">
        <v>309795.01</v>
      </c>
      <c r="H30" s="21">
        <f t="shared" si="3"/>
        <v>8431.9899999999907</v>
      </c>
    </row>
    <row r="31" spans="1:8">
      <c r="A31" s="19" t="s">
        <v>59</v>
      </c>
      <c r="B31" s="20" t="s">
        <v>60</v>
      </c>
      <c r="C31" s="21">
        <v>1851840.71</v>
      </c>
      <c r="D31" s="21">
        <v>3107630.08</v>
      </c>
      <c r="E31" s="21">
        <f t="shared" si="7"/>
        <v>4959470.79</v>
      </c>
      <c r="F31" s="21">
        <v>4420302.3499999996</v>
      </c>
      <c r="G31" s="21">
        <v>4420302.3499999996</v>
      </c>
      <c r="H31" s="21">
        <f t="shared" si="3"/>
        <v>539168.44000000041</v>
      </c>
    </row>
    <row r="32" spans="1:8">
      <c r="A32" s="19" t="s">
        <v>61</v>
      </c>
      <c r="B32" s="20" t="s">
        <v>62</v>
      </c>
      <c r="C32" s="21">
        <v>617592.06000000006</v>
      </c>
      <c r="D32" s="21">
        <v>358337.31</v>
      </c>
      <c r="E32" s="21">
        <f t="shared" si="7"/>
        <v>975929.37000000011</v>
      </c>
      <c r="F32" s="21">
        <v>702413</v>
      </c>
      <c r="G32" s="21">
        <v>702413</v>
      </c>
      <c r="H32" s="21">
        <f t="shared" si="3"/>
        <v>273516.37000000011</v>
      </c>
    </row>
    <row r="33" spans="1:8">
      <c r="A33" s="16" t="s">
        <v>63</v>
      </c>
      <c r="B33" s="17"/>
      <c r="C33" s="18">
        <f>SUM(C34:C42)</f>
        <v>2600000</v>
      </c>
      <c r="D33" s="18">
        <f t="shared" ref="D33:G33" si="8">SUM(D34:D42)</f>
        <v>1243656.45</v>
      </c>
      <c r="E33" s="18">
        <f t="shared" si="8"/>
        <v>3843656.45</v>
      </c>
      <c r="F33" s="18">
        <f t="shared" si="8"/>
        <v>1766316.84</v>
      </c>
      <c r="G33" s="18">
        <f t="shared" si="8"/>
        <v>1766316.84</v>
      </c>
      <c r="H33" s="18">
        <f t="shared" si="3"/>
        <v>2077339.61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2600000</v>
      </c>
      <c r="D37" s="21">
        <v>1243656.45</v>
      </c>
      <c r="E37" s="21">
        <f t="shared" si="9"/>
        <v>3843656.45</v>
      </c>
      <c r="F37" s="21">
        <v>1766316.84</v>
      </c>
      <c r="G37" s="21">
        <v>1766316.84</v>
      </c>
      <c r="H37" s="21">
        <f t="shared" si="3"/>
        <v>2077339.61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3120000</v>
      </c>
      <c r="D43" s="18">
        <f t="shared" ref="D43:G43" si="10">SUM(D44:D52)</f>
        <v>361340</v>
      </c>
      <c r="E43" s="18">
        <f t="shared" si="10"/>
        <v>3481340</v>
      </c>
      <c r="F43" s="18">
        <f t="shared" si="10"/>
        <v>268955.99</v>
      </c>
      <c r="G43" s="18">
        <f t="shared" si="10"/>
        <v>268955.99</v>
      </c>
      <c r="H43" s="18">
        <f t="shared" si="3"/>
        <v>3212384.01</v>
      </c>
    </row>
    <row r="44" spans="1:8">
      <c r="A44" s="19" t="s">
        <v>81</v>
      </c>
      <c r="B44" s="20" t="s">
        <v>82</v>
      </c>
      <c r="C44" s="21">
        <v>2400000</v>
      </c>
      <c r="D44" s="21">
        <v>289500</v>
      </c>
      <c r="E44" s="21">
        <f t="shared" ref="E44:E52" si="11">C44+D44</f>
        <v>2689500</v>
      </c>
      <c r="F44" s="21">
        <v>203116</v>
      </c>
      <c r="G44" s="21">
        <v>203116</v>
      </c>
      <c r="H44" s="21">
        <f t="shared" si="3"/>
        <v>2486384</v>
      </c>
    </row>
    <row r="45" spans="1:8">
      <c r="A45" s="19" t="s">
        <v>83</v>
      </c>
      <c r="B45" s="20" t="s">
        <v>84</v>
      </c>
      <c r="C45" s="21">
        <v>500000</v>
      </c>
      <c r="D45" s="21">
        <v>37840</v>
      </c>
      <c r="E45" s="21">
        <f t="shared" si="11"/>
        <v>537840</v>
      </c>
      <c r="F45" s="21">
        <v>32839.99</v>
      </c>
      <c r="G45" s="21">
        <v>32839.99</v>
      </c>
      <c r="H45" s="21">
        <f t="shared" si="3"/>
        <v>505000.01</v>
      </c>
    </row>
    <row r="46" spans="1:8">
      <c r="A46" s="19" t="s">
        <v>85</v>
      </c>
      <c r="B46" s="20" t="s">
        <v>86</v>
      </c>
      <c r="C46" s="21">
        <v>0</v>
      </c>
      <c r="D46" s="21">
        <v>220000</v>
      </c>
      <c r="E46" s="21">
        <f t="shared" si="11"/>
        <v>220000</v>
      </c>
      <c r="F46" s="21">
        <v>0</v>
      </c>
      <c r="G46" s="21">
        <v>0</v>
      </c>
      <c r="H46" s="21">
        <f t="shared" si="3"/>
        <v>220000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220000</v>
      </c>
      <c r="D49" s="21">
        <v>-186000</v>
      </c>
      <c r="E49" s="21">
        <f t="shared" si="11"/>
        <v>34000</v>
      </c>
      <c r="F49" s="21">
        <v>33000</v>
      </c>
      <c r="G49" s="21">
        <v>33000</v>
      </c>
      <c r="H49" s="21">
        <f t="shared" si="3"/>
        <v>1000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2271733.62</v>
      </c>
      <c r="E53" s="18">
        <f t="shared" si="12"/>
        <v>2271733.62</v>
      </c>
      <c r="F53" s="18">
        <f t="shared" si="12"/>
        <v>0</v>
      </c>
      <c r="G53" s="18">
        <f t="shared" si="12"/>
        <v>0</v>
      </c>
      <c r="H53" s="18">
        <f t="shared" si="3"/>
        <v>2271733.62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2271733.62</v>
      </c>
      <c r="E55" s="21">
        <f t="shared" si="13"/>
        <v>2271733.62</v>
      </c>
      <c r="F55" s="21">
        <v>0</v>
      </c>
      <c r="G55" s="21">
        <v>0</v>
      </c>
      <c r="H55" s="21">
        <f t="shared" si="3"/>
        <v>2271733.62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44181787.939999998</v>
      </c>
      <c r="E79" s="25">
        <f t="shared" si="21"/>
        <v>44181787.939999998</v>
      </c>
      <c r="F79" s="25">
        <f t="shared" si="21"/>
        <v>10228254.710000001</v>
      </c>
      <c r="G79" s="25">
        <f t="shared" si="21"/>
        <v>10228254.710000001</v>
      </c>
      <c r="H79" s="25">
        <f t="shared" si="21"/>
        <v>33953533.229999997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24058249.579999994</v>
      </c>
      <c r="E80" s="25">
        <f t="shared" si="22"/>
        <v>24058249.579999994</v>
      </c>
      <c r="F80" s="25">
        <f t="shared" si="22"/>
        <v>933623.86</v>
      </c>
      <c r="G80" s="25">
        <f t="shared" si="22"/>
        <v>933623.86</v>
      </c>
      <c r="H80" s="25">
        <f t="shared" si="22"/>
        <v>23124625.719999999</v>
      </c>
    </row>
    <row r="81" spans="1:8">
      <c r="A81" s="19" t="s">
        <v>145</v>
      </c>
      <c r="B81" s="30" t="s">
        <v>12</v>
      </c>
      <c r="C81" s="31">
        <v>0</v>
      </c>
      <c r="D81" s="31">
        <v>10707786.779999999</v>
      </c>
      <c r="E81" s="21">
        <f t="shared" ref="E81:E87" si="23">C81+D81</f>
        <v>10707786.779999999</v>
      </c>
      <c r="F81" s="31">
        <v>0</v>
      </c>
      <c r="G81" s="31">
        <v>0</v>
      </c>
      <c r="H81" s="31">
        <f t="shared" ref="H81:H144" si="24">E81-F81</f>
        <v>10707786.779999999</v>
      </c>
    </row>
    <row r="82" spans="1:8">
      <c r="A82" s="19" t="s">
        <v>146</v>
      </c>
      <c r="B82" s="30" t="s">
        <v>14</v>
      </c>
      <c r="C82" s="31">
        <v>0</v>
      </c>
      <c r="D82" s="31">
        <v>5609453.5199999996</v>
      </c>
      <c r="E82" s="21">
        <f t="shared" si="23"/>
        <v>5609453.5199999996</v>
      </c>
      <c r="F82" s="31">
        <v>556843.22</v>
      </c>
      <c r="G82" s="31">
        <v>556843.22</v>
      </c>
      <c r="H82" s="31">
        <f t="shared" si="24"/>
        <v>5052610.3</v>
      </c>
    </row>
    <row r="83" spans="1:8">
      <c r="A83" s="19" t="s">
        <v>147</v>
      </c>
      <c r="B83" s="30" t="s">
        <v>16</v>
      </c>
      <c r="C83" s="31">
        <v>0</v>
      </c>
      <c r="D83" s="31">
        <v>2955445.14</v>
      </c>
      <c r="E83" s="21">
        <f t="shared" si="23"/>
        <v>2955445.14</v>
      </c>
      <c r="F83" s="31">
        <v>0</v>
      </c>
      <c r="G83" s="31">
        <v>0</v>
      </c>
      <c r="H83" s="31">
        <f t="shared" si="24"/>
        <v>2955445.14</v>
      </c>
    </row>
    <row r="84" spans="1:8">
      <c r="A84" s="19" t="s">
        <v>148</v>
      </c>
      <c r="B84" s="30" t="s">
        <v>18</v>
      </c>
      <c r="C84" s="31">
        <v>0</v>
      </c>
      <c r="D84" s="31">
        <v>2754957.58</v>
      </c>
      <c r="E84" s="21">
        <f t="shared" si="23"/>
        <v>2754957.58</v>
      </c>
      <c r="F84" s="31">
        <v>376780.64</v>
      </c>
      <c r="G84" s="31">
        <v>376780.64</v>
      </c>
      <c r="H84" s="31">
        <f t="shared" si="24"/>
        <v>2378176.94</v>
      </c>
    </row>
    <row r="85" spans="1:8">
      <c r="A85" s="19" t="s">
        <v>149</v>
      </c>
      <c r="B85" s="30" t="s">
        <v>20</v>
      </c>
      <c r="C85" s="31">
        <v>0</v>
      </c>
      <c r="D85" s="31">
        <v>2030606.56</v>
      </c>
      <c r="E85" s="21">
        <f t="shared" si="23"/>
        <v>2030606.56</v>
      </c>
      <c r="F85" s="31">
        <v>0</v>
      </c>
      <c r="G85" s="31">
        <v>0</v>
      </c>
      <c r="H85" s="31">
        <f t="shared" si="24"/>
        <v>2030606.56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1415261.23</v>
      </c>
      <c r="E88" s="25">
        <f t="shared" si="25"/>
        <v>1415261.23</v>
      </c>
      <c r="F88" s="25">
        <f t="shared" si="25"/>
        <v>392808.03</v>
      </c>
      <c r="G88" s="25">
        <f t="shared" si="25"/>
        <v>392808.03</v>
      </c>
      <c r="H88" s="25">
        <f t="shared" si="24"/>
        <v>1022453.2</v>
      </c>
    </row>
    <row r="89" spans="1:8">
      <c r="A89" s="19" t="s">
        <v>152</v>
      </c>
      <c r="B89" s="30" t="s">
        <v>27</v>
      </c>
      <c r="C89" s="31">
        <v>0</v>
      </c>
      <c r="D89" s="31">
        <v>260000</v>
      </c>
      <c r="E89" s="21">
        <f t="shared" ref="E89:E97" si="26">C89+D89</f>
        <v>260000</v>
      </c>
      <c r="F89" s="31">
        <v>70608.33</v>
      </c>
      <c r="G89" s="31">
        <v>70608.33</v>
      </c>
      <c r="H89" s="31">
        <f t="shared" si="24"/>
        <v>189391.66999999998</v>
      </c>
    </row>
    <row r="90" spans="1:8">
      <c r="A90" s="19" t="s">
        <v>153</v>
      </c>
      <c r="B90" s="30" t="s">
        <v>29</v>
      </c>
      <c r="C90" s="31">
        <v>0</v>
      </c>
      <c r="D90" s="31">
        <v>282616.09000000003</v>
      </c>
      <c r="E90" s="21">
        <f t="shared" si="26"/>
        <v>282616.09000000003</v>
      </c>
      <c r="F90" s="31">
        <v>114009.81</v>
      </c>
      <c r="G90" s="31">
        <v>114009.81</v>
      </c>
      <c r="H90" s="31">
        <f t="shared" si="24"/>
        <v>168606.28000000003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413371.14</v>
      </c>
      <c r="E92" s="21">
        <f t="shared" si="26"/>
        <v>413371.14</v>
      </c>
      <c r="F92" s="31">
        <v>106600.87</v>
      </c>
      <c r="G92" s="31">
        <v>106600.87</v>
      </c>
      <c r="H92" s="31">
        <f t="shared" si="24"/>
        <v>306770.27</v>
      </c>
    </row>
    <row r="93" spans="1:8">
      <c r="A93" s="19" t="s">
        <v>156</v>
      </c>
      <c r="B93" s="30" t="s">
        <v>35</v>
      </c>
      <c r="C93" s="31">
        <v>0</v>
      </c>
      <c r="D93" s="31">
        <v>80000</v>
      </c>
      <c r="E93" s="21">
        <f t="shared" si="26"/>
        <v>80000</v>
      </c>
      <c r="F93" s="31">
        <v>0</v>
      </c>
      <c r="G93" s="31">
        <v>0</v>
      </c>
      <c r="H93" s="31">
        <f t="shared" si="24"/>
        <v>80000</v>
      </c>
    </row>
    <row r="94" spans="1:8">
      <c r="A94" s="19" t="s">
        <v>157</v>
      </c>
      <c r="B94" s="30" t="s">
        <v>37</v>
      </c>
      <c r="C94" s="31">
        <v>0</v>
      </c>
      <c r="D94" s="31">
        <v>170000</v>
      </c>
      <c r="E94" s="21">
        <f t="shared" si="26"/>
        <v>170000</v>
      </c>
      <c r="F94" s="31">
        <v>66713.95</v>
      </c>
      <c r="G94" s="31">
        <v>66713.95</v>
      </c>
      <c r="H94" s="31">
        <f t="shared" si="24"/>
        <v>103286.05</v>
      </c>
    </row>
    <row r="95" spans="1:8">
      <c r="A95" s="19" t="s">
        <v>158</v>
      </c>
      <c r="B95" s="30" t="s">
        <v>39</v>
      </c>
      <c r="C95" s="31">
        <v>0</v>
      </c>
      <c r="D95" s="31">
        <v>9274</v>
      </c>
      <c r="E95" s="21">
        <f t="shared" si="26"/>
        <v>9274</v>
      </c>
      <c r="F95" s="31">
        <v>6071.92</v>
      </c>
      <c r="G95" s="31">
        <v>6071.92</v>
      </c>
      <c r="H95" s="31">
        <f t="shared" si="24"/>
        <v>3202.08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200000</v>
      </c>
      <c r="E97" s="21">
        <f t="shared" si="26"/>
        <v>200000</v>
      </c>
      <c r="F97" s="31">
        <v>28803.15</v>
      </c>
      <c r="G97" s="31">
        <v>28803.15</v>
      </c>
      <c r="H97" s="31">
        <f t="shared" si="24"/>
        <v>171196.85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6788387.3199999994</v>
      </c>
      <c r="E98" s="25">
        <f t="shared" si="27"/>
        <v>6788387.3199999994</v>
      </c>
      <c r="F98" s="25">
        <f t="shared" si="27"/>
        <v>718189.7</v>
      </c>
      <c r="G98" s="25">
        <f t="shared" si="27"/>
        <v>718189.7</v>
      </c>
      <c r="H98" s="25">
        <f t="shared" si="24"/>
        <v>6070197.6199999992</v>
      </c>
    </row>
    <row r="99" spans="1:8">
      <c r="A99" s="19" t="s">
        <v>161</v>
      </c>
      <c r="B99" s="30" t="s">
        <v>46</v>
      </c>
      <c r="C99" s="31">
        <v>0</v>
      </c>
      <c r="D99" s="31">
        <v>1145003</v>
      </c>
      <c r="E99" s="21">
        <f t="shared" ref="E99:E107" si="28">C99+D99</f>
        <v>1145003</v>
      </c>
      <c r="F99" s="31">
        <v>298853.87</v>
      </c>
      <c r="G99" s="31">
        <v>298853.87</v>
      </c>
      <c r="H99" s="31">
        <f t="shared" si="24"/>
        <v>846149.13</v>
      </c>
    </row>
    <row r="100" spans="1:8">
      <c r="A100" s="19" t="s">
        <v>162</v>
      </c>
      <c r="B100" s="30" t="s">
        <v>48</v>
      </c>
      <c r="C100" s="31">
        <v>0</v>
      </c>
      <c r="D100" s="31">
        <v>65000</v>
      </c>
      <c r="E100" s="21">
        <f t="shared" si="28"/>
        <v>65000</v>
      </c>
      <c r="F100" s="31">
        <v>6929.83</v>
      </c>
      <c r="G100" s="31">
        <v>6929.83</v>
      </c>
      <c r="H100" s="31">
        <f t="shared" si="24"/>
        <v>58070.17</v>
      </c>
    </row>
    <row r="101" spans="1:8">
      <c r="A101" s="19" t="s">
        <v>163</v>
      </c>
      <c r="B101" s="30" t="s">
        <v>50</v>
      </c>
      <c r="C101" s="31">
        <v>0</v>
      </c>
      <c r="D101" s="31">
        <v>1936217.19</v>
      </c>
      <c r="E101" s="21">
        <f t="shared" si="28"/>
        <v>1936217.19</v>
      </c>
      <c r="F101" s="31">
        <v>33913.03</v>
      </c>
      <c r="G101" s="31">
        <v>33913.03</v>
      </c>
      <c r="H101" s="31">
        <f t="shared" si="24"/>
        <v>1902304.16</v>
      </c>
    </row>
    <row r="102" spans="1:8">
      <c r="A102" s="19" t="s">
        <v>164</v>
      </c>
      <c r="B102" s="30" t="s">
        <v>52</v>
      </c>
      <c r="C102" s="31">
        <v>0</v>
      </c>
      <c r="D102" s="31">
        <v>356104.2</v>
      </c>
      <c r="E102" s="21">
        <f t="shared" si="28"/>
        <v>356104.2</v>
      </c>
      <c r="F102" s="31">
        <v>32399.15</v>
      </c>
      <c r="G102" s="31">
        <v>32399.15</v>
      </c>
      <c r="H102" s="31">
        <f t="shared" si="24"/>
        <v>323705.05</v>
      </c>
    </row>
    <row r="103" spans="1:8">
      <c r="A103" s="19" t="s">
        <v>165</v>
      </c>
      <c r="B103" s="30" t="s">
        <v>54</v>
      </c>
      <c r="C103" s="31">
        <v>0</v>
      </c>
      <c r="D103" s="31">
        <v>1767678.13</v>
      </c>
      <c r="E103" s="21">
        <f t="shared" si="28"/>
        <v>1767678.13</v>
      </c>
      <c r="F103" s="31">
        <v>100753.24</v>
      </c>
      <c r="G103" s="31">
        <v>100753.24</v>
      </c>
      <c r="H103" s="31">
        <f t="shared" si="24"/>
        <v>1666924.89</v>
      </c>
    </row>
    <row r="104" spans="1:8">
      <c r="A104" s="19" t="s">
        <v>166</v>
      </c>
      <c r="B104" s="30" t="s">
        <v>56</v>
      </c>
      <c r="C104" s="31">
        <v>0</v>
      </c>
      <c r="D104" s="31">
        <v>320000</v>
      </c>
      <c r="E104" s="21">
        <f t="shared" si="28"/>
        <v>320000</v>
      </c>
      <c r="F104" s="31">
        <v>0</v>
      </c>
      <c r="G104" s="31">
        <v>0</v>
      </c>
      <c r="H104" s="31">
        <f t="shared" si="24"/>
        <v>320000</v>
      </c>
    </row>
    <row r="105" spans="1:8">
      <c r="A105" s="19" t="s">
        <v>167</v>
      </c>
      <c r="B105" s="30" t="s">
        <v>58</v>
      </c>
      <c r="C105" s="31">
        <v>0</v>
      </c>
      <c r="D105" s="31">
        <v>488227</v>
      </c>
      <c r="E105" s="21">
        <f t="shared" si="28"/>
        <v>488227</v>
      </c>
      <c r="F105" s="31">
        <v>148476.38</v>
      </c>
      <c r="G105" s="31">
        <v>148476.38</v>
      </c>
      <c r="H105" s="31">
        <f t="shared" si="24"/>
        <v>339750.62</v>
      </c>
    </row>
    <row r="106" spans="1:8">
      <c r="A106" s="19" t="s">
        <v>168</v>
      </c>
      <c r="B106" s="30" t="s">
        <v>60</v>
      </c>
      <c r="C106" s="31">
        <v>0</v>
      </c>
      <c r="D106" s="31">
        <v>294815.8</v>
      </c>
      <c r="E106" s="21">
        <f t="shared" si="28"/>
        <v>294815.8</v>
      </c>
      <c r="F106" s="31">
        <v>96480.2</v>
      </c>
      <c r="G106" s="31">
        <v>96480.2</v>
      </c>
      <c r="H106" s="31">
        <f t="shared" si="24"/>
        <v>198335.59999999998</v>
      </c>
    </row>
    <row r="107" spans="1:8">
      <c r="A107" s="19" t="s">
        <v>169</v>
      </c>
      <c r="B107" s="30" t="s">
        <v>62</v>
      </c>
      <c r="C107" s="31">
        <v>0</v>
      </c>
      <c r="D107" s="31">
        <v>415342</v>
      </c>
      <c r="E107" s="21">
        <f t="shared" si="28"/>
        <v>415342</v>
      </c>
      <c r="F107" s="31">
        <v>384</v>
      </c>
      <c r="G107" s="31">
        <v>384</v>
      </c>
      <c r="H107" s="31">
        <f t="shared" si="24"/>
        <v>414958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21000</v>
      </c>
      <c r="E108" s="25">
        <f t="shared" si="29"/>
        <v>21000</v>
      </c>
      <c r="F108" s="25">
        <f t="shared" si="29"/>
        <v>18000</v>
      </c>
      <c r="G108" s="25">
        <f t="shared" si="29"/>
        <v>18000</v>
      </c>
      <c r="H108" s="25">
        <f t="shared" si="24"/>
        <v>3000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21000</v>
      </c>
      <c r="E112" s="21">
        <f t="shared" si="30"/>
        <v>21000</v>
      </c>
      <c r="F112" s="31">
        <v>18000</v>
      </c>
      <c r="G112" s="31">
        <v>18000</v>
      </c>
      <c r="H112" s="31">
        <f t="shared" si="24"/>
        <v>3000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11898889.810000001</v>
      </c>
      <c r="E128" s="25">
        <f t="shared" si="33"/>
        <v>11898889.810000001</v>
      </c>
      <c r="F128" s="25">
        <f t="shared" si="33"/>
        <v>8165633.1200000001</v>
      </c>
      <c r="G128" s="25">
        <f t="shared" si="33"/>
        <v>8165633.1200000001</v>
      </c>
      <c r="H128" s="25">
        <f t="shared" si="24"/>
        <v>3733256.6900000004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11898889.810000001</v>
      </c>
      <c r="E130" s="21">
        <f t="shared" si="34"/>
        <v>11898889.810000001</v>
      </c>
      <c r="F130" s="31">
        <v>8165633.1200000001</v>
      </c>
      <c r="G130" s="31">
        <v>8165633.1200000001</v>
      </c>
      <c r="H130" s="31">
        <f t="shared" si="24"/>
        <v>3733256.6900000004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73375168.350000009</v>
      </c>
      <c r="D154" s="25">
        <f t="shared" ref="D154:H154" si="42">D4+D79</f>
        <v>51790952.259999998</v>
      </c>
      <c r="E154" s="25">
        <f t="shared" si="42"/>
        <v>125166120.61</v>
      </c>
      <c r="F154" s="25">
        <f t="shared" si="42"/>
        <v>59982061.350000001</v>
      </c>
      <c r="G154" s="25">
        <f t="shared" si="42"/>
        <v>59982061.350000001</v>
      </c>
      <c r="H154" s="25">
        <f t="shared" si="42"/>
        <v>65184059.260000005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A159" s="38" t="s">
        <v>207</v>
      </c>
      <c r="B159" s="38"/>
      <c r="C159" s="38"/>
      <c r="D159" s="38"/>
      <c r="E159" s="38"/>
      <c r="F159" s="38"/>
      <c r="G159" s="38"/>
    </row>
    <row r="160" spans="1:8">
      <c r="A160" s="38"/>
      <c r="B160" s="38"/>
      <c r="C160" s="38"/>
      <c r="D160" s="38"/>
      <c r="E160" s="38"/>
      <c r="F160" s="38"/>
      <c r="G160" s="38"/>
    </row>
    <row r="161" spans="1:7">
      <c r="A161" s="38"/>
      <c r="B161" s="38"/>
      <c r="C161" s="38"/>
      <c r="D161" s="38"/>
      <c r="E161" s="38"/>
      <c r="F161" s="38"/>
      <c r="G161" s="38"/>
    </row>
    <row r="162" spans="1:7">
      <c r="A162" s="38"/>
      <c r="B162" s="38"/>
      <c r="C162" s="38"/>
      <c r="D162" s="38"/>
      <c r="E162" s="38"/>
      <c r="F162" s="38"/>
      <c r="G162" s="38"/>
    </row>
    <row r="163" spans="1:7">
      <c r="A163" s="39"/>
      <c r="B163" s="38"/>
      <c r="C163" s="38"/>
      <c r="D163" s="39"/>
      <c r="E163" s="38"/>
      <c r="F163" s="38"/>
      <c r="G163" s="38"/>
    </row>
    <row r="164" spans="1:7">
      <c r="A164" s="40"/>
      <c r="B164" s="40" t="s">
        <v>208</v>
      </c>
      <c r="C164" s="41"/>
      <c r="D164" s="42"/>
      <c r="E164" s="42"/>
      <c r="F164" s="42" t="s">
        <v>209</v>
      </c>
      <c r="G164" s="38"/>
    </row>
    <row r="165" spans="1:7">
      <c r="A165" s="40"/>
      <c r="B165" s="40" t="s">
        <v>210</v>
      </c>
      <c r="C165" s="41"/>
      <c r="D165" s="42"/>
      <c r="E165" s="42"/>
      <c r="F165" s="42" t="s">
        <v>211</v>
      </c>
      <c r="G165" s="38"/>
    </row>
    <row r="166" spans="1:7">
      <c r="A166" s="38"/>
      <c r="B166" s="43"/>
      <c r="C166" s="38"/>
      <c r="D166" s="38"/>
      <c r="E166" s="38"/>
      <c r="F166" s="38"/>
      <c r="G166" s="38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2018-07-27T15:22:17Z</dcterms:created>
  <dcterms:modified xsi:type="dcterms:W3CDTF">2018-07-27T15:22:43Z</dcterms:modified>
</cp:coreProperties>
</file>