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18\ESTADOS FINANCIEROS 2018\1ER TRIM 2018\Formatos F1 a F6 y Guía 2017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3" l="1"/>
  <c r="E72" i="3"/>
  <c r="F65" i="3"/>
  <c r="F76" i="3" s="1"/>
  <c r="E65" i="3"/>
  <c r="E76" i="3" s="1"/>
  <c r="F60" i="3"/>
  <c r="E60" i="3"/>
  <c r="C57" i="3"/>
  <c r="B57" i="3"/>
  <c r="F54" i="3"/>
  <c r="E54" i="3"/>
  <c r="F39" i="3"/>
  <c r="E39" i="3"/>
  <c r="C38" i="3"/>
  <c r="B38" i="3"/>
  <c r="F35" i="3"/>
  <c r="E35" i="3"/>
  <c r="C35" i="3"/>
  <c r="B35" i="3"/>
  <c r="F28" i="3"/>
  <c r="E28" i="3"/>
  <c r="C28" i="3"/>
  <c r="B28" i="3"/>
  <c r="F24" i="3"/>
  <c r="E24" i="3"/>
  <c r="C22" i="3"/>
  <c r="B22" i="3"/>
  <c r="F20" i="3"/>
  <c r="F44" i="3" s="1"/>
  <c r="F56" i="3" s="1"/>
  <c r="F78" i="3" s="1"/>
  <c r="E20" i="3"/>
  <c r="E44" i="3" s="1"/>
  <c r="E56" i="3" s="1"/>
  <c r="E78" i="3" s="1"/>
  <c r="F16" i="3"/>
  <c r="E16" i="3"/>
  <c r="C14" i="3"/>
  <c r="B14" i="3"/>
  <c r="F6" i="3"/>
  <c r="E6" i="3"/>
  <c r="C6" i="3"/>
  <c r="C44" i="3" s="1"/>
  <c r="C59" i="3" s="1"/>
  <c r="B6" i="3"/>
  <c r="B44" i="3" s="1"/>
  <c r="B59" i="3" s="1"/>
</calcChain>
</file>

<file path=xl/sharedStrings.xml><?xml version="1.0" encoding="utf-8"?>
<sst xmlns="http://schemas.openxmlformats.org/spreadsheetml/2006/main" count="127" uniqueCount="126">
  <si>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</si>
  <si>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</si>
  <si>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</si>
  <si>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</si>
  <si>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</si>
  <si>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</si>
  <si>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</si>
  <si>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</si>
  <si>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</si>
  <si>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</si>
  <si>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</si>
  <si>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</si>
  <si>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</si>
  <si>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</si>
  <si>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</si>
  <si>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</si>
  <si>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</si>
  <si>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</si>
  <si>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</si>
  <si>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</si>
  <si>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</si>
  <si>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</si>
  <si>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</si>
  <si>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</si>
  <si>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</si>
  <si>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</si>
  <si>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</si>
  <si>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</si>
  <si>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</si>
  <si>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</si>
  <si>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</si>
  <si>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</si>
  <si>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</si>
  <si>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</si>
  <si>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</si>
  <si>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</si>
  <si>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</si>
  <si>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</si>
  <si>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</si>
  <si>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</si>
  <si>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</si>
  <si>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</si>
  <si>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</si>
  <si>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</si>
  <si>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</si>
  <si>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</si>
  <si>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</si>
  <si>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</si>
  <si>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</si>
  <si>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</si>
  <si>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</si>
  <si>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</si>
  <si>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</si>
  <si>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</si>
  <si>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</si>
  <si>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</si>
  <si>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</si>
  <si>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</si>
  <si>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</si>
  <si>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</si>
  <si>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</si>
  <si>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</si>
  <si>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</si>
  <si>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</si>
  <si>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</si>
  <si>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</si>
  <si>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</si>
  <si>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</si>
  <si>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</si>
  <si>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</si>
  <si>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</si>
  <si>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</si>
  <si>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</si>
  <si>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</si>
  <si>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</si>
  <si>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</si>
  <si>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</si>
  <si>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</si>
  <si>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</si>
  <si>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</si>
  <si>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</si>
  <si>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</si>
  <si>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</si>
  <si>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</si>
  <si>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</si>
  <si>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</si>
  <si>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</si>
  <si>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</si>
  <si>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</si>
  <si>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</si>
  <si>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</si>
  <si>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</si>
  <si>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</si>
  <si>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</si>
  <si>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</si>
  <si>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</si>
  <si>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</si>
  <si>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</si>
  <si>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</si>
  <si>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</si>
  <si>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</si>
  <si>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</si>
  <si>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</si>
  <si>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</si>
  <si>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</si>
  <si>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</si>
  <si>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</si>
  <si>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</si>
  <si>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</si>
  <si>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</si>
  <si>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</si>
  <si>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</si>
  <si>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</si>
  <si>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</si>
  <si>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</si>
  <si>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</si>
  <si>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</si>
  <si>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</si>
  <si>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</si>
  <si>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</si>
  <si>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</si>
  <si>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</si>
  <si>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</si>
  <si>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</si>
  <si>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PAGINA 1</t>
  </si>
  <si>
    <t>UNIVERSIDAD POLITÉCNICA DE GUANAJUATO
Estado de Situación Financiera Detallado - LDF
al 31 de Marzo de 2018 y 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</si>
</sst>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0" borderId="10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tabSelected="1" topLeftCell="A55" zoomScale="83" zoomScaleNormal="83" workbookViewId="0">
      <selection activeCell="B89" sqref="B89"/>
    </sheetView>
  </sheetViews>
  <sheetFormatPr baseColWidth="10" defaultRowHeight="11.25" x14ac:dyDescent="0.2"/>
  <cols>
    <col min="1" max="1" width="65.83203125" style="18" customWidth="1"/>
    <col min="2" max="2" width="15.5" style="18" customWidth="1"/>
    <col min="3" max="3" width="15.1640625" style="18" customWidth="1"/>
    <col min="4" max="4" width="65.83203125" style="18" customWidth="1"/>
    <col min="5" max="5" width="16.33203125" style="18" customWidth="1"/>
    <col min="6" max="6" width="16.83203125" style="18" customWidth="1"/>
    <col min="7" max="16384" width="12" style="18"/>
  </cols>
  <sheetData>
    <row r="1" spans="1:6" ht="45.95" customHeight="1" x14ac:dyDescent="0.2">
      <c r="A1" s="25" t="s">
        <v>125</v>
      </c>
      <c r="B1" s="26"/>
      <c r="C1" s="26"/>
      <c r="D1" s="26"/>
      <c r="E1" s="26"/>
      <c r="F1" s="27"/>
    </row>
    <row r="2" spans="1:6" x14ac:dyDescent="0.2">
      <c r="A2" s="1" t="s">
        <v>0</v>
      </c>
      <c r="B2" s="2">
        <v>2018</v>
      </c>
      <c r="C2" s="2">
        <v>2017</v>
      </c>
      <c r="D2" s="1" t="s">
        <v>0</v>
      </c>
      <c r="E2" s="2">
        <v>2018</v>
      </c>
      <c r="F2" s="2">
        <v>2017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31529636.32</v>
      </c>
      <c r="C6" s="9">
        <f>SUM(C7:C13)</f>
        <v>21780814.34</v>
      </c>
      <c r="D6" s="5" t="s">
        <v>6</v>
      </c>
      <c r="E6" s="9">
        <f>SUM(E7:E15)</f>
        <v>1674585.54</v>
      </c>
      <c r="F6" s="9">
        <f>SUM(F7:F15)</f>
        <v>14818319.789999999</v>
      </c>
    </row>
    <row r="7" spans="1:6" x14ac:dyDescent="0.2">
      <c r="A7" s="10" t="s">
        <v>7</v>
      </c>
      <c r="B7" s="9"/>
      <c r="C7" s="9"/>
      <c r="D7" s="11" t="s">
        <v>8</v>
      </c>
      <c r="E7" s="9">
        <v>636742.37</v>
      </c>
      <c r="F7" s="9">
        <v>922681.82</v>
      </c>
    </row>
    <row r="8" spans="1:6" x14ac:dyDescent="0.2">
      <c r="A8" s="10" t="s">
        <v>9</v>
      </c>
      <c r="B8" s="9">
        <v>31529636.32</v>
      </c>
      <c r="C8" s="9">
        <v>21780814.34</v>
      </c>
      <c r="D8" s="11" t="s">
        <v>10</v>
      </c>
      <c r="E8" s="9">
        <v>5732</v>
      </c>
      <c r="F8" s="9">
        <v>359401.85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>
        <v>0</v>
      </c>
      <c r="F10" s="9">
        <v>0</v>
      </c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1027833.89</v>
      </c>
      <c r="F13" s="9">
        <v>3040838.87</v>
      </c>
    </row>
    <row r="14" spans="1:6" x14ac:dyDescent="0.2">
      <c r="A14" s="3" t="s">
        <v>21</v>
      </c>
      <c r="B14" s="9">
        <f>SUM(B15:B21)</f>
        <v>507194.84</v>
      </c>
      <c r="C14" s="9">
        <f>SUM(C15:C21)</f>
        <v>75185.539999999994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0</v>
      </c>
      <c r="C15" s="9">
        <v>0</v>
      </c>
      <c r="D15" s="11" t="s">
        <v>24</v>
      </c>
      <c r="E15" s="9">
        <v>4277.28</v>
      </c>
      <c r="F15" s="9">
        <v>10495397.25</v>
      </c>
    </row>
    <row r="16" spans="1:6" x14ac:dyDescent="0.2">
      <c r="A16" s="10" t="s">
        <v>25</v>
      </c>
      <c r="B16" s="9">
        <v>75000</v>
      </c>
      <c r="C16" s="9">
        <v>75000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422194.84</v>
      </c>
      <c r="C17" s="9">
        <v>185.54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10000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5196776.8000000007</v>
      </c>
      <c r="C22" s="9">
        <f>SUM(C23:C27)</f>
        <v>3227439.01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4856314.1100000003</v>
      </c>
      <c r="C23" s="9">
        <v>2886976.32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340462.69</v>
      </c>
      <c r="C26" s="9">
        <v>340462.69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91645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91645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37233607.960000001</v>
      </c>
      <c r="C44" s="7">
        <f>C6+C14+C22+C28+C34+C35+C38</f>
        <v>25083438.890000001</v>
      </c>
      <c r="D44" s="8" t="s">
        <v>80</v>
      </c>
      <c r="E44" s="7">
        <f>E6+E16+E20+E23+E24+E28+E35+E39</f>
        <v>1766230.54</v>
      </c>
      <c r="F44" s="7">
        <f>F6+F16+F20+F23+F24+F28+F35+F39</f>
        <v>14818319.789999999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242853489.03999999</v>
      </c>
      <c r="C49" s="9">
        <v>242853489.03999999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98983743.739999995</v>
      </c>
      <c r="C50" s="9">
        <v>98950903.75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-69876781.549999997</v>
      </c>
      <c r="C52" s="9">
        <v>-69876781.549999997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1766230.54</v>
      </c>
      <c r="F56" s="7">
        <f>F54+F44</f>
        <v>14818319.789999999</v>
      </c>
    </row>
    <row r="57" spans="1:6" x14ac:dyDescent="0.2">
      <c r="A57" s="12" t="s">
        <v>100</v>
      </c>
      <c r="B57" s="7">
        <f>SUM(B47:B55)</f>
        <v>271960451.22999996</v>
      </c>
      <c r="C57" s="7">
        <f>SUM(C47:C55)</f>
        <v>271927611.23999995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309194059.18999994</v>
      </c>
      <c r="C59" s="7">
        <f>C44+C57</f>
        <v>297011050.12999994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385376596.79000002</v>
      </c>
      <c r="F60" s="9">
        <f>SUM(F61:F63)</f>
        <v>343402901.22000003</v>
      </c>
    </row>
    <row r="61" spans="1:6" x14ac:dyDescent="0.2">
      <c r="A61" s="13"/>
      <c r="B61" s="9"/>
      <c r="C61" s="9"/>
      <c r="D61" s="5" t="s">
        <v>104</v>
      </c>
      <c r="E61" s="9">
        <v>379233275.55000001</v>
      </c>
      <c r="F61" s="9">
        <v>337259579.98000002</v>
      </c>
    </row>
    <row r="62" spans="1:6" x14ac:dyDescent="0.2">
      <c r="A62" s="13"/>
      <c r="B62" s="9"/>
      <c r="C62" s="9"/>
      <c r="D62" s="5" t="s">
        <v>105</v>
      </c>
      <c r="E62" s="9">
        <v>6143321.2400000002</v>
      </c>
      <c r="F62" s="9">
        <v>6143321.2400000002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-77948768.140000001</v>
      </c>
      <c r="F65" s="9">
        <f>SUM(F66:F70)</f>
        <v>-61210170.340000004</v>
      </c>
    </row>
    <row r="66" spans="1:6" x14ac:dyDescent="0.2">
      <c r="A66" s="13"/>
      <c r="B66" s="9"/>
      <c r="C66" s="9"/>
      <c r="D66" s="5" t="s">
        <v>108</v>
      </c>
      <c r="E66" s="9">
        <v>15141054.48</v>
      </c>
      <c r="F66" s="9">
        <v>-13004274.390000001</v>
      </c>
    </row>
    <row r="67" spans="1:6" x14ac:dyDescent="0.2">
      <c r="A67" s="13"/>
      <c r="B67" s="9"/>
      <c r="C67" s="9"/>
      <c r="D67" s="5" t="s">
        <v>109</v>
      </c>
      <c r="E67" s="9">
        <v>-93089822.620000005</v>
      </c>
      <c r="F67" s="9">
        <v>-48205895.950000003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307427828.65000004</v>
      </c>
      <c r="F76" s="7">
        <f>F60+F65+F72</f>
        <v>282192730.88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309194059.19000006</v>
      </c>
      <c r="F78" s="7">
        <f>F56+F76</f>
        <v>297011050.67000002</v>
      </c>
    </row>
    <row r="79" spans="1:6" x14ac:dyDescent="0.2">
      <c r="A79" s="15"/>
      <c r="B79" s="16"/>
      <c r="C79" s="16"/>
      <c r="D79" s="17"/>
      <c r="E79" s="16"/>
      <c r="F79" s="16"/>
    </row>
    <row r="82" spans="1:6" x14ac:dyDescent="0.2">
      <c r="A82" s="18" t="s">
        <v>119</v>
      </c>
    </row>
    <row r="86" spans="1:6" x14ac:dyDescent="0.2">
      <c r="A86" s="22"/>
      <c r="D86" s="22"/>
    </row>
    <row r="87" spans="1:6" x14ac:dyDescent="0.2">
      <c r="A87" s="23" t="s">
        <v>120</v>
      </c>
      <c r="B87" s="24"/>
      <c r="C87" s="24"/>
      <c r="D87" s="23" t="s">
        <v>121</v>
      </c>
    </row>
    <row r="88" spans="1:6" x14ac:dyDescent="0.2">
      <c r="A88" s="23" t="s">
        <v>122</v>
      </c>
      <c r="B88" s="24"/>
      <c r="C88" s="24"/>
      <c r="D88" s="23" t="s">
        <v>123</v>
      </c>
    </row>
    <row r="95" spans="1:6" x14ac:dyDescent="0.2">
      <c r="F95" s="18" t="s">
        <v>124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cp:lastPrinted>2018-01-15T17:44:56Z</cp:lastPrinted>
  <dcterms:created xsi:type="dcterms:W3CDTF">2017-01-11T17:17:46Z</dcterms:created>
  <dcterms:modified xsi:type="dcterms:W3CDTF">2018-04-23T21:25:32Z</dcterms:modified>
</cp:coreProperties>
</file>