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I51" i="1" l="1"/>
  <c r="J51" i="1" s="1"/>
  <c r="H51" i="1"/>
  <c r="F51" i="1"/>
  <c r="E51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G51" i="1" s="1"/>
  <c r="I27" i="1"/>
  <c r="J27" i="1" s="1"/>
  <c r="H27" i="1"/>
  <c r="F27" i="1"/>
  <c r="E27" i="1"/>
  <c r="J24" i="1"/>
  <c r="G24" i="1"/>
  <c r="J23" i="1"/>
  <c r="G23" i="1"/>
  <c r="J22" i="1"/>
  <c r="G22" i="1"/>
  <c r="G21" i="1"/>
  <c r="J19" i="1"/>
  <c r="G19" i="1"/>
  <c r="J18" i="1"/>
  <c r="G18" i="1"/>
  <c r="J16" i="1"/>
  <c r="G16" i="1"/>
  <c r="G15" i="1" s="1"/>
  <c r="G27" i="1" s="1"/>
  <c r="J15" i="1"/>
  <c r="J14" i="1"/>
  <c r="G14" i="1"/>
  <c r="J13" i="1"/>
  <c r="G13" i="1"/>
  <c r="J12" i="1"/>
  <c r="G12" i="1"/>
  <c r="J11" i="1"/>
  <c r="G11" i="1"/>
</calcChain>
</file>

<file path=xl/comments1.xml><?xml version="1.0" encoding="utf-8"?>
<comments xmlns="http://schemas.openxmlformats.org/spreadsheetml/2006/main">
  <authors>
    <author>DGCG</author>
  </authors>
  <commentList>
    <comment ref="H52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<sst xmlns="http://schemas.openxmlformats.org/spreadsheetml/2006/main" count="77" uniqueCount="45">
  <si>
    <t>ESTADO ANALÍTICO DE INGRESOS</t>
  </si>
  <si>
    <t>POR FUENTE DE FINANCIAMIENTO Y FUENTE DE FINANCIAMIENTO/RUBRO</t>
  </si>
  <si>
    <t>Del 1° de Enero al 30 de Junio de 2018</t>
  </si>
  <si>
    <t xml:space="preserve">Ente Público:      </t>
  </si>
  <si>
    <t>UNIVERSIDAD POLITÉCNICA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</si>
  <si>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</si>
  <si>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</si>
  <si>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</si>
  <si>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</si>
  <si>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</si>
  <si>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</si>
  <si>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</si>
  <si>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</si>
  <si>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</si>
  <si>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</si>
  <si>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</si>
  <si>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</si>
  <si>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</si>
  <si>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</si>
  <si>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</si>
  <si>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</si>
  <si>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</si>
  <si>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</si>
  <si>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</si>
  <si>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</si>
  <si>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</si>
  <si>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</si>
  <si>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</si>
  <si>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</si>
  <si>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</si>
  <si>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</si>
  <si>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</si>
  <si>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</si>
  <si>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</si>
  <si>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</si>
  <si>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</si>
  <si>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</si>
  <si>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</si>
  <si>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</si>
  <si>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</si>
  <si>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MTRO. HUGO GARCÍA VARGAS</t>
  </si>
  <si>
    <t>ING. JOSÉ DE JESÚS ROMO GUTIÉRREZ</t>
  </si>
  <si>
    <t>RECTOR</t>
  </si>
  <si>
    <t>SECRETARIO ADMINISTRATIVO</t>
  </si>
  <si>
    <t>Página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</si>
</sst>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0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23" fillId="0" borderId="0"/>
    <xf numFmtId="0" fontId="8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1" fillId="0" borderId="0"/>
    <xf numFmtId="0" fontId="11" fillId="0" borderId="0"/>
    <xf numFmtId="0" fontId="24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93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3" fillId="0" borderId="0" xfId="0" applyFont="1"/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0" fontId="5" fillId="11" borderId="0" xfId="2" applyFont="1" applyFill="1" applyAlignment="1"/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vertical="center" wrapText="1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6" fillId="11" borderId="4" xfId="2" applyFont="1" applyFill="1" applyBorder="1"/>
    <xf numFmtId="0" fontId="6" fillId="11" borderId="5" xfId="2" applyFont="1" applyFill="1" applyBorder="1"/>
    <xf numFmtId="0" fontId="6" fillId="11" borderId="6" xfId="2" applyFont="1" applyFill="1" applyBorder="1"/>
    <xf numFmtId="43" fontId="7" fillId="11" borderId="7" xfId="1" applyFont="1" applyFill="1" applyBorder="1" applyAlignment="1">
      <alignment vertical="center" wrapText="1"/>
    </xf>
    <xf numFmtId="43" fontId="6" fillId="11" borderId="8" xfId="1" applyFont="1" applyFill="1" applyBorder="1" applyAlignment="1">
      <alignment horizontal="center"/>
    </xf>
    <xf numFmtId="0" fontId="7" fillId="11" borderId="9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8" fillId="0" borderId="0" xfId="3" applyFont="1" applyFill="1" applyBorder="1" applyAlignment="1" applyProtection="1">
      <alignment vertical="top"/>
      <protection locked="0"/>
    </xf>
    <xf numFmtId="0" fontId="6" fillId="11" borderId="9" xfId="2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left" vertical="top" indent="1"/>
      <protection locked="0"/>
    </xf>
    <xf numFmtId="0" fontId="8" fillId="0" borderId="0" xfId="3" applyFont="1" applyFill="1" applyBorder="1" applyAlignment="1" applyProtection="1">
      <alignment horizontal="left" vertical="top" wrapText="1" indent="1"/>
      <protection locked="0"/>
    </xf>
    <xf numFmtId="0" fontId="9" fillId="11" borderId="0" xfId="2" applyFont="1" applyFill="1"/>
    <xf numFmtId="0" fontId="6" fillId="11" borderId="11" xfId="2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6" fillId="11" borderId="12" xfId="2" applyFont="1" applyFill="1" applyBorder="1" applyAlignment="1">
      <alignment wrapText="1"/>
    </xf>
    <xf numFmtId="43" fontId="7" fillId="11" borderId="13" xfId="1" applyFont="1" applyFill="1" applyBorder="1" applyAlignment="1">
      <alignment vertical="center" wrapText="1"/>
    </xf>
    <xf numFmtId="43" fontId="6" fillId="11" borderId="13" xfId="1" applyFont="1" applyFill="1" applyBorder="1" applyAlignment="1">
      <alignment horizontal="center"/>
    </xf>
    <xf numFmtId="43" fontId="6" fillId="11" borderId="12" xfId="1" applyFont="1" applyFill="1" applyBorder="1" applyAlignment="1">
      <alignment horizontal="center"/>
    </xf>
    <xf numFmtId="0" fontId="9" fillId="11" borderId="14" xfId="2" applyFont="1" applyFill="1" applyBorder="1" applyAlignment="1">
      <alignment horizontal="centerContinuous"/>
    </xf>
    <xf numFmtId="0" fontId="9" fillId="11" borderId="15" xfId="2" applyFont="1" applyFill="1" applyBorder="1" applyAlignment="1">
      <alignment horizontal="centerContinuous"/>
    </xf>
    <xf numFmtId="0" fontId="9" fillId="11" borderId="16" xfId="2" applyFont="1" applyFill="1" applyBorder="1" applyAlignment="1">
      <alignment horizontal="left" wrapText="1"/>
    </xf>
    <xf numFmtId="43" fontId="10" fillId="11" borderId="7" xfId="1" applyFont="1" applyFill="1" applyBorder="1" applyAlignment="1">
      <alignment vertical="center" wrapText="1"/>
    </xf>
    <xf numFmtId="43" fontId="7" fillId="11" borderId="8" xfId="1" applyFont="1" applyFill="1" applyBorder="1" applyAlignment="1">
      <alignment horizontal="right" vertical="center" wrapText="1"/>
    </xf>
    <xf numFmtId="0" fontId="11" fillId="11" borderId="5" xfId="0" applyFont="1" applyFill="1" applyBorder="1" applyAlignment="1">
      <alignment vertical="top" wrapText="1"/>
    </xf>
    <xf numFmtId="43" fontId="11" fillId="11" borderId="5" xfId="1" applyFont="1" applyFill="1" applyBorder="1" applyAlignment="1">
      <alignment vertical="top" wrapText="1"/>
    </xf>
    <xf numFmtId="43" fontId="4" fillId="0" borderId="14" xfId="1" applyFont="1" applyBorder="1" applyAlignment="1">
      <alignment horizontal="center" vertical="top" wrapText="1"/>
    </xf>
    <xf numFmtId="43" fontId="4" fillId="0" borderId="16" xfId="1" applyFont="1" applyBorder="1" applyAlignment="1">
      <alignment horizontal="center" vertical="top" wrapText="1"/>
    </xf>
    <xf numFmtId="43" fontId="7" fillId="11" borderId="13" xfId="1" applyFont="1" applyFill="1" applyBorder="1" applyAlignment="1">
      <alignment horizontal="right" vertical="center" wrapText="1"/>
    </xf>
    <xf numFmtId="0" fontId="6" fillId="11" borderId="4" xfId="2" applyFont="1" applyFill="1" applyBorder="1" applyAlignment="1">
      <alignment horizontal="left"/>
    </xf>
    <xf numFmtId="0" fontId="6" fillId="11" borderId="5" xfId="2" applyFont="1" applyFill="1" applyBorder="1" applyAlignment="1">
      <alignment horizontal="left"/>
    </xf>
    <xf numFmtId="0" fontId="9" fillId="11" borderId="6" xfId="2" applyFont="1" applyFill="1" applyBorder="1" applyAlignment="1">
      <alignment horizontal="left"/>
    </xf>
    <xf numFmtId="4" fontId="12" fillId="11" borderId="4" xfId="4" applyNumberFormat="1" applyFont="1" applyFill="1" applyBorder="1" applyAlignment="1" applyProtection="1">
      <alignment vertical="top"/>
      <protection locked="0"/>
    </xf>
    <xf numFmtId="4" fontId="12" fillId="11" borderId="9" xfId="4" applyNumberFormat="1" applyFont="1" applyFill="1" applyBorder="1" applyAlignment="1" applyProtection="1">
      <alignment vertical="top"/>
      <protection locked="0"/>
    </xf>
    <xf numFmtId="43" fontId="10" fillId="11" borderId="8" xfId="1" applyFont="1" applyFill="1" applyBorder="1" applyAlignment="1">
      <alignment vertical="center" wrapText="1"/>
    </xf>
    <xf numFmtId="0" fontId="12" fillId="0" borderId="0" xfId="3" applyFont="1" applyFill="1" applyBorder="1" applyAlignment="1" applyProtection="1">
      <alignment horizontal="justify" vertical="top" wrapText="1"/>
    </xf>
    <xf numFmtId="0" fontId="3" fillId="0" borderId="0" xfId="0" applyFont="1" applyBorder="1"/>
    <xf numFmtId="0" fontId="6" fillId="11" borderId="9" xfId="2" applyFont="1" applyFill="1" applyBorder="1" applyAlignment="1">
      <alignment horizontal="left"/>
    </xf>
    <xf numFmtId="0" fontId="6" fillId="11" borderId="0" xfId="2" applyFont="1" applyFill="1" applyBorder="1" applyAlignment="1">
      <alignment horizontal="left"/>
    </xf>
    <xf numFmtId="0" fontId="6" fillId="11" borderId="10" xfId="2" applyFont="1" applyFill="1" applyBorder="1" applyAlignment="1">
      <alignment horizontal="left"/>
    </xf>
    <xf numFmtId="4" fontId="8" fillId="11" borderId="9" xfId="4" applyNumberFormat="1" applyFont="1" applyFill="1" applyBorder="1" applyAlignment="1" applyProtection="1">
      <alignment vertical="top"/>
      <protection locked="0"/>
    </xf>
    <xf numFmtId="0" fontId="8" fillId="0" borderId="0" xfId="3" applyFont="1" applyFill="1" applyBorder="1" applyAlignment="1" applyProtection="1">
      <alignment horizontal="left" vertical="top" wrapText="1" indent="1"/>
    </xf>
    <xf numFmtId="0" fontId="6" fillId="11" borderId="9" xfId="2" applyFont="1" applyFill="1" applyBorder="1" applyAlignment="1">
      <alignment horizontal="left" vertical="center"/>
    </xf>
    <xf numFmtId="0" fontId="7" fillId="11" borderId="0" xfId="0" applyFont="1" applyFill="1" applyBorder="1" applyAlignment="1">
      <alignment vertical="center" wrapText="1"/>
    </xf>
    <xf numFmtId="0" fontId="8" fillId="0" borderId="0" xfId="3" applyFont="1" applyFill="1" applyBorder="1" applyAlignment="1" applyProtection="1">
      <alignment horizontal="left" vertical="top" indent="2"/>
    </xf>
    <xf numFmtId="0" fontId="3" fillId="11" borderId="0" xfId="0" applyFont="1" applyFill="1" applyBorder="1" applyAlignment="1">
      <alignment horizontal="left"/>
    </xf>
    <xf numFmtId="0" fontId="9" fillId="11" borderId="10" xfId="2" applyFont="1" applyFill="1" applyBorder="1" applyAlignment="1">
      <alignment horizontal="left"/>
    </xf>
    <xf numFmtId="43" fontId="3" fillId="0" borderId="0" xfId="0" applyNumberFormat="1" applyFont="1" applyBorder="1"/>
    <xf numFmtId="0" fontId="12" fillId="0" borderId="0" xfId="3" applyFont="1" applyFill="1" applyBorder="1" applyAlignment="1" applyProtection="1">
      <alignment vertical="top"/>
    </xf>
    <xf numFmtId="0" fontId="6" fillId="11" borderId="11" xfId="2" applyFont="1" applyFill="1" applyBorder="1" applyAlignment="1">
      <alignment horizontal="left"/>
    </xf>
    <xf numFmtId="0" fontId="6" fillId="11" borderId="2" xfId="2" applyFont="1" applyFill="1" applyBorder="1" applyAlignment="1">
      <alignment horizontal="left"/>
    </xf>
    <xf numFmtId="0" fontId="6" fillId="11" borderId="12" xfId="2" applyFont="1" applyFill="1" applyBorder="1" applyAlignment="1">
      <alignment horizontal="left"/>
    </xf>
    <xf numFmtId="4" fontId="8" fillId="11" borderId="11" xfId="4" applyNumberFormat="1" applyFont="1" applyFill="1" applyBorder="1" applyAlignment="1" applyProtection="1">
      <alignment vertical="top"/>
      <protection locked="0"/>
    </xf>
    <xf numFmtId="4" fontId="8" fillId="11" borderId="13" xfId="4" applyNumberFormat="1" applyFont="1" applyFill="1" applyBorder="1" applyAlignment="1" applyProtection="1">
      <alignment vertical="top"/>
      <protection locked="0"/>
    </xf>
    <xf numFmtId="0" fontId="13" fillId="11" borderId="14" xfId="2" applyFont="1" applyFill="1" applyBorder="1" applyAlignment="1">
      <alignment horizontal="centerContinuous"/>
    </xf>
    <xf numFmtId="0" fontId="13" fillId="11" borderId="2" xfId="2" applyFont="1" applyFill="1" applyBorder="1" applyAlignment="1">
      <alignment horizontal="centerContinuous"/>
    </xf>
    <xf numFmtId="0" fontId="13" fillId="11" borderId="16" xfId="2" applyFont="1" applyFill="1" applyBorder="1" applyAlignment="1">
      <alignment horizontal="left" wrapText="1" indent="1"/>
    </xf>
    <xf numFmtId="43" fontId="10" fillId="11" borderId="13" xfId="1" applyFont="1" applyFill="1" applyBorder="1" applyAlignment="1">
      <alignment vertical="center" wrapText="1"/>
    </xf>
    <xf numFmtId="43" fontId="14" fillId="11" borderId="8" xfId="1" applyFont="1" applyFill="1" applyBorder="1" applyAlignment="1">
      <alignment horizontal="right" vertical="center" wrapText="1"/>
    </xf>
    <xf numFmtId="0" fontId="8" fillId="11" borderId="0" xfId="0" applyFont="1" applyFill="1"/>
    <xf numFmtId="0" fontId="13" fillId="11" borderId="0" xfId="2" applyFont="1" applyFill="1" applyBorder="1" applyAlignment="1">
      <alignment horizontal="centerContinuous"/>
    </xf>
    <xf numFmtId="0" fontId="8" fillId="0" borderId="0" xfId="0" applyFont="1"/>
    <xf numFmtId="43" fontId="15" fillId="11" borderId="5" xfId="1" applyFont="1" applyFill="1" applyBorder="1" applyAlignment="1">
      <alignment vertical="top" wrapText="1"/>
    </xf>
    <xf numFmtId="43" fontId="16" fillId="0" borderId="14" xfId="1" applyFont="1" applyBorder="1" applyAlignment="1">
      <alignment horizontal="center" vertical="top" wrapText="1"/>
    </xf>
    <xf numFmtId="43" fontId="16" fillId="0" borderId="16" xfId="1" applyFont="1" applyBorder="1" applyAlignment="1">
      <alignment horizontal="center" vertical="top" wrapText="1"/>
    </xf>
    <xf numFmtId="43" fontId="14" fillId="11" borderId="13" xfId="1" applyFont="1" applyFill="1" applyBorder="1" applyAlignment="1">
      <alignment horizontal="right" vertical="center" wrapText="1"/>
    </xf>
    <xf numFmtId="0" fontId="15" fillId="11" borderId="0" xfId="0" applyFont="1" applyFill="1" applyAlignment="1">
      <alignment horizontal="left" vertical="top" wrapText="1"/>
    </xf>
    <xf numFmtId="0" fontId="3" fillId="0" borderId="2" xfId="0" applyFont="1" applyBorder="1"/>
    <xf numFmtId="0" fontId="3" fillId="0" borderId="0" xfId="0" applyFont="1" applyAlignment="1">
      <alignment horizontal="center"/>
    </xf>
    <xf numFmtId="43" fontId="11" fillId="11" borderId="0" xfId="1" applyFont="1" applyFill="1" applyBorder="1" applyProtection="1"/>
    <xf numFmtId="0" fontId="3" fillId="0" borderId="5" xfId="0" applyFont="1" applyBorder="1" applyAlignment="1">
      <alignment horizontal="center"/>
    </xf>
    <xf numFmtId="43" fontId="11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0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0 2" xfId="20"/>
    <cellStyle name="Millares 11" xfId="21"/>
    <cellStyle name="Millares 12" xfId="22"/>
    <cellStyle name="Millares 12 2" xfId="23"/>
    <cellStyle name="Millares 13" xfId="24"/>
    <cellStyle name="Millares 13 2" xfId="25"/>
    <cellStyle name="Millares 14" xfId="26"/>
    <cellStyle name="Millares 14 2" xfId="27"/>
    <cellStyle name="Millares 15" xfId="28"/>
    <cellStyle name="Millares 15 2" xfId="29"/>
    <cellStyle name="Millares 2" xfId="30"/>
    <cellStyle name="Millares 2 10" xfId="31"/>
    <cellStyle name="Millares 2 10 2" xfId="32"/>
    <cellStyle name="Millares 2 11" xfId="33"/>
    <cellStyle name="Millares 2 11 2" xfId="34"/>
    <cellStyle name="Millares 2 12" xfId="35"/>
    <cellStyle name="Millares 2 12 2" xfId="36"/>
    <cellStyle name="Millares 2 13" xfId="37"/>
    <cellStyle name="Millares 2 13 2" xfId="38"/>
    <cellStyle name="Millares 2 14" xfId="39"/>
    <cellStyle name="Millares 2 14 2" xfId="40"/>
    <cellStyle name="Millares 2 15" xfId="41"/>
    <cellStyle name="Millares 2 15 2" xfId="42"/>
    <cellStyle name="Millares 2 16" xfId="43"/>
    <cellStyle name="Millares 2 16 2" xfId="44"/>
    <cellStyle name="Millares 2 17" xfId="45"/>
    <cellStyle name="Millares 2 17 2" xfId="46"/>
    <cellStyle name="Millares 2 18" xfId="47"/>
    <cellStyle name="Millares 2 18 2" xfId="48"/>
    <cellStyle name="Millares 2 19" xfId="49"/>
    <cellStyle name="Millares 2 19 2" xfId="50"/>
    <cellStyle name="Millares 2 2" xfId="51"/>
    <cellStyle name="Millares 2 2 10" xfId="52"/>
    <cellStyle name="Millares 2 2 11" xfId="53"/>
    <cellStyle name="Millares 2 2 12" xfId="54"/>
    <cellStyle name="Millares 2 2 13" xfId="55"/>
    <cellStyle name="Millares 2 2 14" xfId="56"/>
    <cellStyle name="Millares 2 2 15" xfId="57"/>
    <cellStyle name="Millares 2 2 16" xfId="58"/>
    <cellStyle name="Millares 2 2 17" xfId="59"/>
    <cellStyle name="Millares 2 2 18" xfId="60"/>
    <cellStyle name="Millares 2 2 19" xfId="61"/>
    <cellStyle name="Millares 2 2 2" xfId="62"/>
    <cellStyle name="Millares 2 2 2 2" xfId="63"/>
    <cellStyle name="Millares 2 2 20" xfId="64"/>
    <cellStyle name="Millares 2 2 21" xfId="65"/>
    <cellStyle name="Millares 2 2 22" xfId="66"/>
    <cellStyle name="Millares 2 2 3" xfId="67"/>
    <cellStyle name="Millares 2 2 3 2" xfId="68"/>
    <cellStyle name="Millares 2 2 4" xfId="69"/>
    <cellStyle name="Millares 2 2 4 2" xfId="70"/>
    <cellStyle name="Millares 2 2 5" xfId="71"/>
    <cellStyle name="Millares 2 2 5 2" xfId="72"/>
    <cellStyle name="Millares 2 2 6" xfId="73"/>
    <cellStyle name="Millares 2 2 6 2" xfId="74"/>
    <cellStyle name="Millares 2 2 7" xfId="75"/>
    <cellStyle name="Millares 2 2 7 2" xfId="76"/>
    <cellStyle name="Millares 2 2 8" xfId="77"/>
    <cellStyle name="Millares 2 2 8 2" xfId="78"/>
    <cellStyle name="Millares 2 2 9" xfId="79"/>
    <cellStyle name="Millares 2 2 9 2" xfId="80"/>
    <cellStyle name="Millares 2 20" xfId="81"/>
    <cellStyle name="Millares 2 20 2" xfId="82"/>
    <cellStyle name="Millares 2 21" xfId="83"/>
    <cellStyle name="Millares 2 21 2" xfId="84"/>
    <cellStyle name="Millares 2 22" xfId="85"/>
    <cellStyle name="Millares 2 22 2" xfId="86"/>
    <cellStyle name="Millares 2 23" xfId="87"/>
    <cellStyle name="Millares 2 23 2" xfId="88"/>
    <cellStyle name="Millares 2 24" xfId="89"/>
    <cellStyle name="Millares 2 24 2" xfId="90"/>
    <cellStyle name="Millares 2 25" xfId="91"/>
    <cellStyle name="Millares 2 26" xfId="92"/>
    <cellStyle name="Millares 2 27" xfId="93"/>
    <cellStyle name="Millares 2 28" xfId="94"/>
    <cellStyle name="Millares 2 29" xfId="95"/>
    <cellStyle name="Millares 2 3" xfId="96"/>
    <cellStyle name="Millares 2 3 10" xfId="97"/>
    <cellStyle name="Millares 2 3 11" xfId="98"/>
    <cellStyle name="Millares 2 3 12" xfId="99"/>
    <cellStyle name="Millares 2 3 13" xfId="100"/>
    <cellStyle name="Millares 2 3 14" xfId="101"/>
    <cellStyle name="Millares 2 3 15" xfId="102"/>
    <cellStyle name="Millares 2 3 16" xfId="103"/>
    <cellStyle name="Millares 2 3 17" xfId="104"/>
    <cellStyle name="Millares 2 3 18" xfId="105"/>
    <cellStyle name="Millares 2 3 2" xfId="106"/>
    <cellStyle name="Millares 2 3 2 2" xfId="107"/>
    <cellStyle name="Millares 2 3 3" xfId="108"/>
    <cellStyle name="Millares 2 3 3 2" xfId="109"/>
    <cellStyle name="Millares 2 3 4" xfId="110"/>
    <cellStyle name="Millares 2 3 4 2" xfId="111"/>
    <cellStyle name="Millares 2 3 5" xfId="112"/>
    <cellStyle name="Millares 2 3 5 2" xfId="113"/>
    <cellStyle name="Millares 2 3 6" xfId="114"/>
    <cellStyle name="Millares 2 3 7" xfId="115"/>
    <cellStyle name="Millares 2 3 8" xfId="116"/>
    <cellStyle name="Millares 2 3 9" xfId="117"/>
    <cellStyle name="Millares 2 30" xfId="118"/>
    <cellStyle name="Millares 2 31" xfId="119"/>
    <cellStyle name="Millares 2 32" xfId="120"/>
    <cellStyle name="Millares 2 33" xfId="121"/>
    <cellStyle name="Millares 2 34" xfId="122"/>
    <cellStyle name="Millares 2 35" xfId="123"/>
    <cellStyle name="Millares 2 36" xfId="124"/>
    <cellStyle name="Millares 2 37" xfId="125"/>
    <cellStyle name="Millares 2 38" xfId="126"/>
    <cellStyle name="Millares 2 4" xfId="127"/>
    <cellStyle name="Millares 2 4 2" xfId="128"/>
    <cellStyle name="Millares 2 5" xfId="129"/>
    <cellStyle name="Millares 2 5 2" xfId="130"/>
    <cellStyle name="Millares 2 6" xfId="131"/>
    <cellStyle name="Millares 2 6 2" xfId="132"/>
    <cellStyle name="Millares 2 7" xfId="133"/>
    <cellStyle name="Millares 2 7 2" xfId="134"/>
    <cellStyle name="Millares 2 8" xfId="135"/>
    <cellStyle name="Millares 2 8 2" xfId="136"/>
    <cellStyle name="Millares 2 9" xfId="137"/>
    <cellStyle name="Millares 2 9 2" xfId="138"/>
    <cellStyle name="Millares 3" xfId="139"/>
    <cellStyle name="Millares 3 10" xfId="140"/>
    <cellStyle name="Millares 3 11" xfId="141"/>
    <cellStyle name="Millares 3 12" xfId="142"/>
    <cellStyle name="Millares 3 13" xfId="143"/>
    <cellStyle name="Millares 3 14" xfId="144"/>
    <cellStyle name="Millares 3 15" xfId="145"/>
    <cellStyle name="Millares 3 16" xfId="146"/>
    <cellStyle name="Millares 3 17" xfId="147"/>
    <cellStyle name="Millares 3 18" xfId="148"/>
    <cellStyle name="Millares 3 19" xfId="149"/>
    <cellStyle name="Millares 3 2" xfId="150"/>
    <cellStyle name="Millares 3 2 2" xfId="151"/>
    <cellStyle name="Millares 3 20" xfId="152"/>
    <cellStyle name="Millares 3 21" xfId="153"/>
    <cellStyle name="Millares 3 22" xfId="154"/>
    <cellStyle name="Millares 3 3" xfId="155"/>
    <cellStyle name="Millares 3 3 2" xfId="156"/>
    <cellStyle name="Millares 3 4" xfId="157"/>
    <cellStyle name="Millares 3 4 2" xfId="158"/>
    <cellStyle name="Millares 3 5" xfId="159"/>
    <cellStyle name="Millares 3 5 2" xfId="160"/>
    <cellStyle name="Millares 3 6" xfId="161"/>
    <cellStyle name="Millares 3 6 2" xfId="162"/>
    <cellStyle name="Millares 3 7" xfId="163"/>
    <cellStyle name="Millares 3 7 2" xfId="164"/>
    <cellStyle name="Millares 3 8" xfId="165"/>
    <cellStyle name="Millares 3 8 2" xfId="166"/>
    <cellStyle name="Millares 3 9" xfId="167"/>
    <cellStyle name="Millares 3 9 2" xfId="168"/>
    <cellStyle name="Millares 4" xfId="169"/>
    <cellStyle name="Millares 4 2" xfId="170"/>
    <cellStyle name="Millares 4 3" xfId="171"/>
    <cellStyle name="Millares 4 3 2" xfId="172"/>
    <cellStyle name="Millares 4 4" xfId="173"/>
    <cellStyle name="Millares 5" xfId="174"/>
    <cellStyle name="Millares 5 2" xfId="175"/>
    <cellStyle name="Millares 6" xfId="176"/>
    <cellStyle name="Millares 6 2" xfId="177"/>
    <cellStyle name="Millares 7" xfId="178"/>
    <cellStyle name="Millares 7 2" xfId="179"/>
    <cellStyle name="Millares 8" xfId="180"/>
    <cellStyle name="Millares 8 2" xfId="181"/>
    <cellStyle name="Millares 8 2 2" xfId="182"/>
    <cellStyle name="Millares 8 3" xfId="183"/>
    <cellStyle name="Millares 9" xfId="184"/>
    <cellStyle name="Millares 9 2" xfId="185"/>
    <cellStyle name="Moneda 2" xfId="186"/>
    <cellStyle name="Moneda 2 10" xfId="187"/>
    <cellStyle name="Moneda 2 11" xfId="188"/>
    <cellStyle name="Moneda 2 12" xfId="189"/>
    <cellStyle name="Moneda 2 13" xfId="190"/>
    <cellStyle name="Moneda 2 14" xfId="191"/>
    <cellStyle name="Moneda 2 15" xfId="192"/>
    <cellStyle name="Moneda 2 16" xfId="193"/>
    <cellStyle name="Moneda 2 17" xfId="194"/>
    <cellStyle name="Moneda 2 18" xfId="195"/>
    <cellStyle name="Moneda 2 19" xfId="196"/>
    <cellStyle name="Moneda 2 2" xfId="197"/>
    <cellStyle name="Moneda 2 2 2" xfId="198"/>
    <cellStyle name="Moneda 2 2 2 2" xfId="199"/>
    <cellStyle name="Moneda 2 2 3" xfId="200"/>
    <cellStyle name="Moneda 2 2 3 2" xfId="201"/>
    <cellStyle name="Moneda 2 2 4" xfId="202"/>
    <cellStyle name="Moneda 2 20" xfId="203"/>
    <cellStyle name="Moneda 2 3" xfId="204"/>
    <cellStyle name="Moneda 2 3 2" xfId="205"/>
    <cellStyle name="Moneda 2 4" xfId="206"/>
    <cellStyle name="Moneda 2 4 2" xfId="207"/>
    <cellStyle name="Moneda 2 5" xfId="208"/>
    <cellStyle name="Moneda 2 5 2" xfId="209"/>
    <cellStyle name="Moneda 2 6" xfId="210"/>
    <cellStyle name="Moneda 2 6 2" xfId="211"/>
    <cellStyle name="Moneda 2 7" xfId="212"/>
    <cellStyle name="Moneda 2 8" xfId="213"/>
    <cellStyle name="Moneda 2 9" xfId="214"/>
    <cellStyle name="Normal" xfId="0" builtinId="0"/>
    <cellStyle name="Normal 10" xfId="215"/>
    <cellStyle name="Normal 10 2" xfId="216"/>
    <cellStyle name="Normal 10 3" xfId="217"/>
    <cellStyle name="Normal 10 4" xfId="218"/>
    <cellStyle name="Normal 10 5" xfId="219"/>
    <cellStyle name="Normal 11" xfId="220"/>
    <cellStyle name="Normal 12" xfId="221"/>
    <cellStyle name="Normal 12 2" xfId="222"/>
    <cellStyle name="Normal 13" xfId="223"/>
    <cellStyle name="Normal 14" xfId="224"/>
    <cellStyle name="Normal 15" xfId="225"/>
    <cellStyle name="Normal 2" xfId="226"/>
    <cellStyle name="Normal 2 10" xfId="227"/>
    <cellStyle name="Normal 2 10 2" xfId="228"/>
    <cellStyle name="Normal 2 10 3" xfId="229"/>
    <cellStyle name="Normal 2 11" xfId="230"/>
    <cellStyle name="Normal 2 11 2" xfId="231"/>
    <cellStyle name="Normal 2 11 3" xfId="232"/>
    <cellStyle name="Normal 2 12" xfId="233"/>
    <cellStyle name="Normal 2 12 2" xfId="234"/>
    <cellStyle name="Normal 2 12 3" xfId="235"/>
    <cellStyle name="Normal 2 13" xfId="236"/>
    <cellStyle name="Normal 2 13 2" xfId="237"/>
    <cellStyle name="Normal 2 13 3" xfId="238"/>
    <cellStyle name="Normal 2 14" xfId="239"/>
    <cellStyle name="Normal 2 14 2" xfId="240"/>
    <cellStyle name="Normal 2 14 3" xfId="241"/>
    <cellStyle name="Normal 2 15" xfId="242"/>
    <cellStyle name="Normal 2 15 2" xfId="243"/>
    <cellStyle name="Normal 2 15 3" xfId="244"/>
    <cellStyle name="Normal 2 16" xfId="245"/>
    <cellStyle name="Normal 2 16 2" xfId="246"/>
    <cellStyle name="Normal 2 16 3" xfId="247"/>
    <cellStyle name="Normal 2 17" xfId="248"/>
    <cellStyle name="Normal 2 17 2" xfId="249"/>
    <cellStyle name="Normal 2 17 3" xfId="250"/>
    <cellStyle name="Normal 2 18" xfId="251"/>
    <cellStyle name="Normal 2 18 2" xfId="3"/>
    <cellStyle name="Normal 2 19" xfId="252"/>
    <cellStyle name="Normal 2 2" xfId="253"/>
    <cellStyle name="Normal 2 2 10" xfId="254"/>
    <cellStyle name="Normal 2 2 11" xfId="255"/>
    <cellStyle name="Normal 2 2 12" xfId="256"/>
    <cellStyle name="Normal 2 2 13" xfId="257"/>
    <cellStyle name="Normal 2 2 14" xfId="258"/>
    <cellStyle name="Normal 2 2 15" xfId="259"/>
    <cellStyle name="Normal 2 2 16" xfId="260"/>
    <cellStyle name="Normal 2 2 17" xfId="261"/>
    <cellStyle name="Normal 2 2 18" xfId="262"/>
    <cellStyle name="Normal 2 2 19" xfId="263"/>
    <cellStyle name="Normal 2 2 2" xfId="264"/>
    <cellStyle name="Normal 2 2 2 2" xfId="265"/>
    <cellStyle name="Normal 2 2 2 3" xfId="266"/>
    <cellStyle name="Normal 2 2 2 4" xfId="267"/>
    <cellStyle name="Normal 2 2 2 5" xfId="268"/>
    <cellStyle name="Normal 2 2 2 6" xfId="269"/>
    <cellStyle name="Normal 2 2 2 7" xfId="270"/>
    <cellStyle name="Normal 2 2 20" xfId="271"/>
    <cellStyle name="Normal 2 2 21" xfId="272"/>
    <cellStyle name="Normal 2 2 22" xfId="273"/>
    <cellStyle name="Normal 2 2 23" xfId="274"/>
    <cellStyle name="Normal 2 2 3" xfId="275"/>
    <cellStyle name="Normal 2 2 4" xfId="276"/>
    <cellStyle name="Normal 2 2 5" xfId="277"/>
    <cellStyle name="Normal 2 2 6" xfId="278"/>
    <cellStyle name="Normal 2 2 7" xfId="279"/>
    <cellStyle name="Normal 2 2 8" xfId="280"/>
    <cellStyle name="Normal 2 2 9" xfId="281"/>
    <cellStyle name="Normal 2 20" xfId="282"/>
    <cellStyle name="Normal 2 21" xfId="283"/>
    <cellStyle name="Normal 2 22" xfId="284"/>
    <cellStyle name="Normal 2 23" xfId="285"/>
    <cellStyle name="Normal 2 24" xfId="286"/>
    <cellStyle name="Normal 2 25" xfId="287"/>
    <cellStyle name="Normal 2 26" xfId="288"/>
    <cellStyle name="Normal 2 27" xfId="289"/>
    <cellStyle name="Normal 2 28" xfId="290"/>
    <cellStyle name="Normal 2 29" xfId="291"/>
    <cellStyle name="Normal 2 3" xfId="292"/>
    <cellStyle name="Normal 2 3 2" xfId="293"/>
    <cellStyle name="Normal 2 3 3" xfId="294"/>
    <cellStyle name="Normal 2 3 4" xfId="295"/>
    <cellStyle name="Normal 2 3 5" xfId="296"/>
    <cellStyle name="Normal 2 3 6" xfId="297"/>
    <cellStyle name="Normal 2 3 7" xfId="298"/>
    <cellStyle name="Normal 2 3 8" xfId="4"/>
    <cellStyle name="Normal 2 30" xfId="299"/>
    <cellStyle name="Normal 2 31" xfId="300"/>
    <cellStyle name="Normal 2 4" xfId="301"/>
    <cellStyle name="Normal 2 4 2" xfId="302"/>
    <cellStyle name="Normal 2 4 3" xfId="303"/>
    <cellStyle name="Normal 2 5" xfId="304"/>
    <cellStyle name="Normal 2 5 2" xfId="305"/>
    <cellStyle name="Normal 2 5 3" xfId="306"/>
    <cellStyle name="Normal 2 6" xfId="307"/>
    <cellStyle name="Normal 2 6 2" xfId="308"/>
    <cellStyle name="Normal 2 6 3" xfId="309"/>
    <cellStyle name="Normal 2 7" xfId="310"/>
    <cellStyle name="Normal 2 7 2" xfId="311"/>
    <cellStyle name="Normal 2 7 3" xfId="312"/>
    <cellStyle name="Normal 2 8" xfId="313"/>
    <cellStyle name="Normal 2 8 2" xfId="314"/>
    <cellStyle name="Normal 2 8 3" xfId="315"/>
    <cellStyle name="Normal 2 82" xfId="316"/>
    <cellStyle name="Normal 2 83" xfId="317"/>
    <cellStyle name="Normal 2 86" xfId="318"/>
    <cellStyle name="Normal 2 9" xfId="319"/>
    <cellStyle name="Normal 2 9 2" xfId="320"/>
    <cellStyle name="Normal 2 9 3" xfId="321"/>
    <cellStyle name="Normal 3" xfId="322"/>
    <cellStyle name="Normal 3 10" xfId="323"/>
    <cellStyle name="Normal 3 11" xfId="324"/>
    <cellStyle name="Normal 3 2" xfId="325"/>
    <cellStyle name="Normal 3 2 2" xfId="326"/>
    <cellStyle name="Normal 3 3" xfId="327"/>
    <cellStyle name="Normal 3 4" xfId="328"/>
    <cellStyle name="Normal 3 5" xfId="329"/>
    <cellStyle name="Normal 3 6" xfId="330"/>
    <cellStyle name="Normal 3 7" xfId="331"/>
    <cellStyle name="Normal 3 8" xfId="332"/>
    <cellStyle name="Normal 3 9" xfId="333"/>
    <cellStyle name="Normal 4" xfId="334"/>
    <cellStyle name="Normal 4 2" xfId="335"/>
    <cellStyle name="Normal 4 2 2" xfId="336"/>
    <cellStyle name="Normal 4 3" xfId="337"/>
    <cellStyle name="Normal 4 4" xfId="338"/>
    <cellStyle name="Normal 4 5" xfId="339"/>
    <cellStyle name="Normal 5" xfId="340"/>
    <cellStyle name="Normal 5 10" xfId="341"/>
    <cellStyle name="Normal 5 11" xfId="342"/>
    <cellStyle name="Normal 5 12" xfId="343"/>
    <cellStyle name="Normal 5 13" xfId="344"/>
    <cellStyle name="Normal 5 14" xfId="345"/>
    <cellStyle name="Normal 5 15" xfId="346"/>
    <cellStyle name="Normal 5 16" xfId="347"/>
    <cellStyle name="Normal 5 17" xfId="348"/>
    <cellStyle name="Normal 5 2" xfId="349"/>
    <cellStyle name="Normal 5 2 2" xfId="350"/>
    <cellStyle name="Normal 5 3" xfId="351"/>
    <cellStyle name="Normal 5 3 2" xfId="352"/>
    <cellStyle name="Normal 5 4" xfId="353"/>
    <cellStyle name="Normal 5 4 2" xfId="354"/>
    <cellStyle name="Normal 5 5" xfId="355"/>
    <cellStyle name="Normal 5 5 2" xfId="356"/>
    <cellStyle name="Normal 5 6" xfId="357"/>
    <cellStyle name="Normal 5 7" xfId="358"/>
    <cellStyle name="Normal 5 7 2" xfId="359"/>
    <cellStyle name="Normal 5 8" xfId="360"/>
    <cellStyle name="Normal 5 9" xfId="361"/>
    <cellStyle name="Normal 56" xfId="362"/>
    <cellStyle name="Normal 6" xfId="363"/>
    <cellStyle name="Normal 6 2" xfId="364"/>
    <cellStyle name="Normal 6 3" xfId="365"/>
    <cellStyle name="Normal 7" xfId="366"/>
    <cellStyle name="Normal 7 10" xfId="367"/>
    <cellStyle name="Normal 7 11" xfId="368"/>
    <cellStyle name="Normal 7 12" xfId="369"/>
    <cellStyle name="Normal 7 13" xfId="370"/>
    <cellStyle name="Normal 7 14" xfId="371"/>
    <cellStyle name="Normal 7 15" xfId="372"/>
    <cellStyle name="Normal 7 16" xfId="373"/>
    <cellStyle name="Normal 7 17" xfId="374"/>
    <cellStyle name="Normal 7 18" xfId="375"/>
    <cellStyle name="Normal 7 2" xfId="376"/>
    <cellStyle name="Normal 7 3" xfId="377"/>
    <cellStyle name="Normal 7 4" xfId="378"/>
    <cellStyle name="Normal 7 5" xfId="379"/>
    <cellStyle name="Normal 7 6" xfId="380"/>
    <cellStyle name="Normal 7 7" xfId="381"/>
    <cellStyle name="Normal 7 8" xfId="382"/>
    <cellStyle name="Normal 7 9" xfId="383"/>
    <cellStyle name="Normal 8" xfId="384"/>
    <cellStyle name="Normal 9" xfId="2"/>
    <cellStyle name="Normal 9 2" xfId="385"/>
    <cellStyle name="Normal 9 3" xfId="386"/>
    <cellStyle name="Notas 2" xfId="387"/>
    <cellStyle name="Porcentaje 2" xfId="388"/>
    <cellStyle name="Porcentaje 3" xfId="389"/>
    <cellStyle name="Porcentual 2" xfId="390"/>
    <cellStyle name="Porcentual 2 2" xfId="391"/>
    <cellStyle name="Porcentual 2 3" xfId="392"/>
    <cellStyle name="SAPBEXstdItem" xfId="393"/>
    <cellStyle name="Total 10" xfId="394"/>
    <cellStyle name="Total 11" xfId="395"/>
    <cellStyle name="Total 12" xfId="396"/>
    <cellStyle name="Total 13" xfId="397"/>
    <cellStyle name="Total 14" xfId="398"/>
    <cellStyle name="Total 2" xfId="399"/>
    <cellStyle name="Total 3" xfId="400"/>
    <cellStyle name="Total 4" xfId="401"/>
    <cellStyle name="Total 5" xfId="402"/>
    <cellStyle name="Total 6" xfId="403"/>
    <cellStyle name="Total 7" xfId="404"/>
    <cellStyle name="Total 8" xfId="405"/>
    <cellStyle name="Total 9" xfId="4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abSelected="1" topLeftCell="A22" zoomScale="80" zoomScaleNormal="80" workbookViewId="0">
      <selection activeCell="N68" sqref="N68"/>
    </sheetView>
  </sheetViews>
  <sheetFormatPr baseColWidth="10" defaultRowHeight="12.75" x14ac:dyDescent="0.2"/>
  <cols>
    <col min="1" max="1" width="1.140625" style="1" customWidth="1"/>
    <col min="2" max="2" width="4.85546875" style="3" customWidth="1"/>
    <col min="3" max="3" width="3.7109375" style="3" customWidth="1"/>
    <col min="4" max="4" width="47" style="3" customWidth="1"/>
    <col min="5" max="10" width="15.7109375" style="3" customWidth="1"/>
    <col min="11" max="11" width="2" style="1" customWidth="1"/>
    <col min="12" max="12" width="11.42578125" style="3"/>
    <col min="13" max="13" width="47.42578125" style="3" customWidth="1"/>
    <col min="14" max="14" width="13.140625" style="3" bestFit="1" customWidth="1"/>
    <col min="15" max="16384" width="11.42578125" style="3"/>
  </cols>
  <sheetData>
    <row r="1" spans="1:13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3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3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3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3" s="1" customFormat="1" ht="13.5" customHeight="1" x14ac:dyDescent="0.2">
      <c r="A5" s="5"/>
      <c r="B5" s="9"/>
      <c r="D5" s="10" t="s">
        <v>3</v>
      </c>
      <c r="E5" s="11" t="s">
        <v>4</v>
      </c>
      <c r="F5" s="11"/>
      <c r="G5" s="12"/>
      <c r="H5" s="12"/>
      <c r="I5" s="12"/>
      <c r="J5" s="13"/>
    </row>
    <row r="6" spans="1:13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3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3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3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3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3" ht="12" customHeight="1" x14ac:dyDescent="0.2">
      <c r="A11" s="19"/>
      <c r="B11" s="25" t="s">
        <v>19</v>
      </c>
      <c r="C11" s="26"/>
      <c r="D11" s="27"/>
      <c r="E11" s="23">
        <v>0</v>
      </c>
      <c r="F11" s="23">
        <v>0</v>
      </c>
      <c r="G11" s="23">
        <f>+E11+F11</f>
        <v>0</v>
      </c>
      <c r="H11" s="23">
        <v>0</v>
      </c>
      <c r="I11" s="23">
        <v>0</v>
      </c>
      <c r="J11" s="23">
        <f>+I11-E11</f>
        <v>0</v>
      </c>
      <c r="M11" s="28"/>
    </row>
    <row r="12" spans="1:13" ht="12" customHeight="1" x14ac:dyDescent="0.2">
      <c r="A12" s="19"/>
      <c r="B12" s="25" t="s">
        <v>20</v>
      </c>
      <c r="C12" s="26"/>
      <c r="D12" s="27"/>
      <c r="E12" s="23">
        <v>0</v>
      </c>
      <c r="F12" s="23">
        <v>0</v>
      </c>
      <c r="G12" s="23">
        <f t="shared" ref="G12:G13" si="0">+E12+F12</f>
        <v>0</v>
      </c>
      <c r="H12" s="23">
        <v>0</v>
      </c>
      <c r="I12" s="23">
        <v>0</v>
      </c>
      <c r="J12" s="23">
        <f t="shared" ref="J12:J13" si="1">+I12-E12</f>
        <v>0</v>
      </c>
      <c r="M12" s="28"/>
    </row>
    <row r="13" spans="1:13" ht="12" customHeight="1" x14ac:dyDescent="0.2">
      <c r="A13" s="19"/>
      <c r="B13" s="25" t="s">
        <v>21</v>
      </c>
      <c r="C13" s="26"/>
      <c r="D13" s="27"/>
      <c r="E13" s="23">
        <v>0</v>
      </c>
      <c r="F13" s="23">
        <v>0</v>
      </c>
      <c r="G13" s="23">
        <f t="shared" si="0"/>
        <v>0</v>
      </c>
      <c r="H13" s="23">
        <v>0</v>
      </c>
      <c r="I13" s="23">
        <v>0</v>
      </c>
      <c r="J13" s="23">
        <f t="shared" si="1"/>
        <v>0</v>
      </c>
      <c r="M13" s="28"/>
    </row>
    <row r="14" spans="1:13" ht="12" customHeight="1" x14ac:dyDescent="0.2">
      <c r="A14" s="19"/>
      <c r="B14" s="25" t="s">
        <v>22</v>
      </c>
      <c r="C14" s="26"/>
      <c r="D14" s="27"/>
      <c r="E14" s="23">
        <v>0</v>
      </c>
      <c r="F14" s="23">
        <v>0</v>
      </c>
      <c r="G14" s="23">
        <f>+E14+F14</f>
        <v>0</v>
      </c>
      <c r="H14" s="23">
        <v>0</v>
      </c>
      <c r="I14" s="23">
        <v>0</v>
      </c>
      <c r="J14" s="23">
        <f>+I14-E14</f>
        <v>0</v>
      </c>
      <c r="M14" s="28"/>
    </row>
    <row r="15" spans="1:13" ht="12" customHeight="1" x14ac:dyDescent="0.2">
      <c r="A15" s="19"/>
      <c r="B15" s="25" t="s">
        <v>23</v>
      </c>
      <c r="C15" s="26"/>
      <c r="D15" s="27"/>
      <c r="E15" s="23">
        <v>2369400</v>
      </c>
      <c r="F15" s="23">
        <v>557485.39</v>
      </c>
      <c r="G15" s="23">
        <f t="shared" ref="G15:J15" si="2">+G16</f>
        <v>2926885.39</v>
      </c>
      <c r="H15" s="23">
        <v>2351579.21</v>
      </c>
      <c r="I15" s="23">
        <v>2351579.21</v>
      </c>
      <c r="J15" s="23">
        <f t="shared" si="2"/>
        <v>-17820.790000000037</v>
      </c>
      <c r="M15" s="28"/>
    </row>
    <row r="16" spans="1:13" ht="12" customHeight="1" x14ac:dyDescent="0.2">
      <c r="A16" s="19"/>
      <c r="B16" s="29"/>
      <c r="C16" s="26" t="s">
        <v>24</v>
      </c>
      <c r="D16" s="27"/>
      <c r="E16" s="23">
        <v>2369400</v>
      </c>
      <c r="F16" s="23">
        <v>557485.39</v>
      </c>
      <c r="G16" s="23">
        <f>+E16+F16</f>
        <v>2926885.39</v>
      </c>
      <c r="H16" s="23">
        <v>2351579.21</v>
      </c>
      <c r="I16" s="23">
        <v>2351579.21</v>
      </c>
      <c r="J16" s="23">
        <f>+I16-E16</f>
        <v>-17820.790000000037</v>
      </c>
      <c r="M16" s="30"/>
    </row>
    <row r="17" spans="1:13" ht="12" customHeight="1" x14ac:dyDescent="0.2">
      <c r="A17" s="19"/>
      <c r="B17" s="29"/>
      <c r="C17" s="26" t="s">
        <v>25</v>
      </c>
      <c r="D17" s="27"/>
      <c r="E17" s="23">
        <v>0</v>
      </c>
      <c r="F17" s="23">
        <v>0</v>
      </c>
      <c r="G17" s="23"/>
      <c r="H17" s="23">
        <v>0</v>
      </c>
      <c r="I17" s="23">
        <v>0</v>
      </c>
      <c r="J17" s="23"/>
      <c r="M17" s="30"/>
    </row>
    <row r="18" spans="1:13" ht="12" customHeight="1" x14ac:dyDescent="0.2">
      <c r="A18" s="19"/>
      <c r="B18" s="25" t="s">
        <v>26</v>
      </c>
      <c r="C18" s="26"/>
      <c r="D18" s="27"/>
      <c r="E18" s="23">
        <v>1261280</v>
      </c>
      <c r="F18" s="23">
        <v>8801232.75</v>
      </c>
      <c r="G18" s="23">
        <f>+E18+F18</f>
        <v>10062512.75</v>
      </c>
      <c r="H18" s="23">
        <v>1905440.93</v>
      </c>
      <c r="I18" s="23">
        <v>1905440.93</v>
      </c>
      <c r="J18" s="23">
        <f>+I18-E18</f>
        <v>644160.92999999993</v>
      </c>
      <c r="M18" s="28"/>
    </row>
    <row r="19" spans="1:13" ht="12" customHeight="1" x14ac:dyDescent="0.2">
      <c r="A19" s="19"/>
      <c r="B19" s="29"/>
      <c r="C19" s="26" t="s">
        <v>24</v>
      </c>
      <c r="D19" s="27"/>
      <c r="E19" s="23">
        <v>566280</v>
      </c>
      <c r="F19" s="23">
        <v>1796797.69</v>
      </c>
      <c r="G19" s="23">
        <f>+E19+F19</f>
        <v>2363077.69</v>
      </c>
      <c r="H19" s="23">
        <v>1823640.18</v>
      </c>
      <c r="I19" s="23">
        <v>1823640.18</v>
      </c>
      <c r="J19" s="23">
        <f>+I19-E19</f>
        <v>1257360.18</v>
      </c>
      <c r="M19" s="30"/>
    </row>
    <row r="20" spans="1:13" ht="12" customHeight="1" x14ac:dyDescent="0.2">
      <c r="A20" s="19"/>
      <c r="B20" s="29"/>
      <c r="C20" s="26" t="s">
        <v>25</v>
      </c>
      <c r="D20" s="27"/>
      <c r="E20" s="23">
        <v>0</v>
      </c>
      <c r="F20" s="23">
        <v>0</v>
      </c>
      <c r="G20" s="23"/>
      <c r="H20" s="23">
        <v>0</v>
      </c>
      <c r="I20" s="23">
        <v>0</v>
      </c>
      <c r="J20" s="23"/>
      <c r="M20" s="30"/>
    </row>
    <row r="21" spans="1:13" ht="12" customHeight="1" x14ac:dyDescent="0.2">
      <c r="A21" s="19"/>
      <c r="B21" s="29"/>
      <c r="C21" s="26" t="s">
        <v>27</v>
      </c>
      <c r="D21" s="27"/>
      <c r="E21" s="23">
        <v>0</v>
      </c>
      <c r="F21" s="23">
        <v>7024435.0599999996</v>
      </c>
      <c r="G21" s="23">
        <f>+E21+F21</f>
        <v>7024435.0599999996</v>
      </c>
      <c r="H21" s="23">
        <v>0</v>
      </c>
      <c r="I21" s="23">
        <v>0</v>
      </c>
      <c r="J21" s="23"/>
      <c r="M21" s="31"/>
    </row>
    <row r="22" spans="1:13" ht="12" customHeight="1" x14ac:dyDescent="0.2">
      <c r="A22" s="19"/>
      <c r="B22" s="25" t="s">
        <v>28</v>
      </c>
      <c r="C22" s="26"/>
      <c r="D22" s="27"/>
      <c r="E22" s="23">
        <v>400000</v>
      </c>
      <c r="F22" s="23">
        <v>0</v>
      </c>
      <c r="G22" s="23">
        <f>+E22+F22</f>
        <v>400000</v>
      </c>
      <c r="H22" s="23">
        <v>0</v>
      </c>
      <c r="I22" s="23">
        <v>0</v>
      </c>
      <c r="J22" s="23">
        <f>+I22-E22</f>
        <v>-400000</v>
      </c>
      <c r="M22" s="28"/>
    </row>
    <row r="23" spans="1:13" ht="12" customHeight="1" x14ac:dyDescent="0.25">
      <c r="A23" s="19"/>
      <c r="B23" s="25" t="s">
        <v>29</v>
      </c>
      <c r="C23" s="26"/>
      <c r="D23" s="27"/>
      <c r="E23" s="23">
        <v>0</v>
      </c>
      <c r="F23" s="23">
        <v>42158734.119999997</v>
      </c>
      <c r="G23" s="23">
        <f>+E23+F23</f>
        <v>42158734.119999997</v>
      </c>
      <c r="H23" s="23">
        <v>25202127.120000001</v>
      </c>
      <c r="I23" s="23">
        <v>25202127.120000001</v>
      </c>
      <c r="J23" s="23">
        <f>+I23-E23</f>
        <v>25202127.120000001</v>
      </c>
      <c r="M23" s="28"/>
    </row>
    <row r="24" spans="1:13" ht="12" customHeight="1" x14ac:dyDescent="0.2">
      <c r="A24" s="32"/>
      <c r="B24" s="25" t="s">
        <v>30</v>
      </c>
      <c r="C24" s="26"/>
      <c r="D24" s="27"/>
      <c r="E24" s="23">
        <v>69344488.349999994</v>
      </c>
      <c r="F24" s="23">
        <v>273500</v>
      </c>
      <c r="G24" s="23">
        <f>+E24+F24</f>
        <v>69617988.349999994</v>
      </c>
      <c r="H24" s="23">
        <v>62016035.780000001</v>
      </c>
      <c r="I24" s="23">
        <v>62016035.780000001</v>
      </c>
      <c r="J24" s="23">
        <f>+I24-E24</f>
        <v>-7328452.5699999928</v>
      </c>
      <c r="M24" s="28"/>
    </row>
    <row r="25" spans="1:13" ht="12" customHeight="1" x14ac:dyDescent="0.2">
      <c r="A25" s="19"/>
      <c r="B25" s="25" t="s">
        <v>31</v>
      </c>
      <c r="C25" s="26"/>
      <c r="D25" s="27"/>
      <c r="E25" s="23"/>
      <c r="F25" s="23"/>
      <c r="G25" s="23"/>
      <c r="H25" s="23"/>
      <c r="I25" s="23"/>
      <c r="J25" s="23"/>
      <c r="M25" s="28"/>
    </row>
    <row r="26" spans="1:13" ht="12" customHeight="1" x14ac:dyDescent="0.2">
      <c r="A26" s="19"/>
      <c r="B26" s="33"/>
      <c r="C26" s="34"/>
      <c r="D26" s="35"/>
      <c r="E26" s="36"/>
      <c r="F26" s="37"/>
      <c r="G26" s="37"/>
      <c r="H26" s="38"/>
      <c r="I26" s="38"/>
      <c r="J26" s="37"/>
    </row>
    <row r="27" spans="1:13" ht="12" customHeight="1" x14ac:dyDescent="0.2">
      <c r="A27" s="5"/>
      <c r="B27" s="39"/>
      <c r="C27" s="40"/>
      <c r="D27" s="41" t="s">
        <v>32</v>
      </c>
      <c r="E27" s="42">
        <f>SUM(E11+E12+E13+E14+E15+E18+E22+E23+E24+E25)</f>
        <v>73375168.349999994</v>
      </c>
      <c r="F27" s="42">
        <f>SUM(F11+F12+F13+F14+F15+F18+F22+F23+F24+F25)</f>
        <v>51790952.259999998</v>
      </c>
      <c r="G27" s="42">
        <f>SUM(G11+G12+G13+G14+G15+G18+G22+G23+G24+G25)</f>
        <v>125166120.60999998</v>
      </c>
      <c r="H27" s="42">
        <f>SUM(H11+H12+H13+H14+H15+H18+H22+H23+H24+H25)</f>
        <v>91475183.040000007</v>
      </c>
      <c r="I27" s="42">
        <f>SUM(I11+I12+I13+I14+I15+I18+I22+I23+I24+I25)</f>
        <v>91475183.040000007</v>
      </c>
      <c r="J27" s="43">
        <f>IF(I27&gt;E27,I27-E27,0)</f>
        <v>18100014.690000013</v>
      </c>
    </row>
    <row r="28" spans="1:13" ht="12" customHeight="1" x14ac:dyDescent="0.2">
      <c r="A28" s="19"/>
      <c r="B28" s="44"/>
      <c r="C28" s="44"/>
      <c r="D28" s="44"/>
      <c r="E28" s="45"/>
      <c r="F28" s="45"/>
      <c r="G28" s="45"/>
      <c r="H28" s="46" t="s">
        <v>33</v>
      </c>
      <c r="I28" s="47"/>
      <c r="J28" s="48"/>
    </row>
    <row r="29" spans="1:13" ht="12" customHeight="1" x14ac:dyDescent="0.2">
      <c r="A29" s="5"/>
      <c r="B29" s="5"/>
      <c r="C29" s="5"/>
      <c r="D29" s="5"/>
      <c r="E29" s="13"/>
      <c r="F29" s="13"/>
      <c r="G29" s="13"/>
      <c r="H29" s="13"/>
      <c r="I29" s="13"/>
      <c r="J29" s="13"/>
    </row>
    <row r="30" spans="1:13" ht="12" customHeight="1" x14ac:dyDescent="0.2">
      <c r="A30" s="5"/>
      <c r="B30" s="16" t="s">
        <v>34</v>
      </c>
      <c r="C30" s="16"/>
      <c r="D30" s="16"/>
      <c r="E30" s="15" t="s">
        <v>6</v>
      </c>
      <c r="F30" s="15"/>
      <c r="G30" s="15"/>
      <c r="H30" s="15"/>
      <c r="I30" s="15"/>
      <c r="J30" s="16" t="s">
        <v>7</v>
      </c>
    </row>
    <row r="31" spans="1:13" ht="25.5" x14ac:dyDescent="0.2">
      <c r="A31" s="5"/>
      <c r="B31" s="16"/>
      <c r="C31" s="16"/>
      <c r="D31" s="16"/>
      <c r="E31" s="17" t="s">
        <v>8</v>
      </c>
      <c r="F31" s="18" t="s">
        <v>9</v>
      </c>
      <c r="G31" s="17" t="s">
        <v>10</v>
      </c>
      <c r="H31" s="17" t="s">
        <v>11</v>
      </c>
      <c r="I31" s="17" t="s">
        <v>12</v>
      </c>
      <c r="J31" s="16"/>
    </row>
    <row r="32" spans="1:13" ht="12" customHeight="1" x14ac:dyDescent="0.2">
      <c r="A32" s="5"/>
      <c r="B32" s="16"/>
      <c r="C32" s="16"/>
      <c r="D32" s="16"/>
      <c r="E32" s="17" t="s">
        <v>13</v>
      </c>
      <c r="F32" s="17" t="s">
        <v>14</v>
      </c>
      <c r="G32" s="17" t="s">
        <v>15</v>
      </c>
      <c r="H32" s="17" t="s">
        <v>16</v>
      </c>
      <c r="I32" s="17" t="s">
        <v>17</v>
      </c>
      <c r="J32" s="17" t="s">
        <v>18</v>
      </c>
    </row>
    <row r="33" spans="1:15" ht="12" customHeight="1" x14ac:dyDescent="0.2">
      <c r="A33" s="19"/>
      <c r="B33" s="49"/>
      <c r="C33" s="50"/>
      <c r="D33" s="51" t="s">
        <v>35</v>
      </c>
      <c r="E33" s="52">
        <v>3630680</v>
      </c>
      <c r="F33" s="53">
        <v>51517452.259999998</v>
      </c>
      <c r="G33" s="54">
        <f>+E33+F33</f>
        <v>55148132.259999998</v>
      </c>
      <c r="H33" s="42">
        <v>29459147.260000002</v>
      </c>
      <c r="I33" s="42">
        <v>29459147.260000002</v>
      </c>
      <c r="J33" s="23">
        <f>+I33-E33</f>
        <v>25828467.260000002</v>
      </c>
      <c r="M33" s="55"/>
      <c r="N33" s="56"/>
      <c r="O33" s="56"/>
    </row>
    <row r="34" spans="1:15" ht="12" customHeight="1" x14ac:dyDescent="0.2">
      <c r="A34" s="19"/>
      <c r="B34" s="57"/>
      <c r="C34" s="58"/>
      <c r="D34" s="59" t="s">
        <v>19</v>
      </c>
      <c r="E34" s="60">
        <v>0</v>
      </c>
      <c r="F34" s="60">
        <v>0</v>
      </c>
      <c r="G34" s="23">
        <f t="shared" ref="G34:G49" si="3">+E34+F34</f>
        <v>0</v>
      </c>
      <c r="H34" s="23">
        <v>0</v>
      </c>
      <c r="I34" s="23">
        <v>0</v>
      </c>
      <c r="J34" s="23">
        <f>+I34-E34</f>
        <v>0</v>
      </c>
      <c r="M34" s="61"/>
      <c r="N34" s="56"/>
      <c r="O34" s="56"/>
    </row>
    <row r="35" spans="1:15" ht="12" customHeight="1" x14ac:dyDescent="0.2">
      <c r="A35" s="19"/>
      <c r="B35" s="62"/>
      <c r="C35" s="63"/>
      <c r="D35" s="59" t="s">
        <v>21</v>
      </c>
      <c r="E35" s="60">
        <v>0</v>
      </c>
      <c r="F35" s="60">
        <v>0</v>
      </c>
      <c r="G35" s="23">
        <f t="shared" si="3"/>
        <v>0</v>
      </c>
      <c r="H35" s="23">
        <v>0</v>
      </c>
      <c r="I35" s="23">
        <v>0</v>
      </c>
      <c r="J35" s="23">
        <f t="shared" ref="J35:J49" si="4">+I35-E35</f>
        <v>0</v>
      </c>
      <c r="M35" s="61"/>
      <c r="N35" s="56"/>
      <c r="O35" s="56"/>
    </row>
    <row r="36" spans="1:15" ht="12" customHeight="1" x14ac:dyDescent="0.2">
      <c r="A36" s="19"/>
      <c r="B36" s="62"/>
      <c r="C36" s="63"/>
      <c r="D36" s="59" t="s">
        <v>22</v>
      </c>
      <c r="E36" s="60">
        <v>0</v>
      </c>
      <c r="F36" s="60">
        <v>0</v>
      </c>
      <c r="G36" s="23">
        <f t="shared" si="3"/>
        <v>0</v>
      </c>
      <c r="H36" s="23">
        <v>0</v>
      </c>
      <c r="I36" s="23">
        <v>0</v>
      </c>
      <c r="J36" s="23">
        <f t="shared" si="4"/>
        <v>0</v>
      </c>
      <c r="M36" s="61"/>
      <c r="N36" s="56"/>
      <c r="O36" s="56"/>
    </row>
    <row r="37" spans="1:15" ht="12" customHeight="1" x14ac:dyDescent="0.2">
      <c r="A37" s="19"/>
      <c r="B37" s="62"/>
      <c r="C37" s="63"/>
      <c r="D37" s="59" t="s">
        <v>23</v>
      </c>
      <c r="E37" s="60">
        <v>2369400</v>
      </c>
      <c r="F37" s="60">
        <v>557485.39</v>
      </c>
      <c r="G37" s="23">
        <f t="shared" si="3"/>
        <v>2926885.39</v>
      </c>
      <c r="H37" s="23">
        <v>2351579.21</v>
      </c>
      <c r="I37" s="23">
        <v>2351579.21</v>
      </c>
      <c r="J37" s="23">
        <f t="shared" si="4"/>
        <v>-17820.790000000037</v>
      </c>
      <c r="M37" s="61"/>
      <c r="N37" s="56"/>
      <c r="O37" s="56"/>
    </row>
    <row r="38" spans="1:15" ht="12" customHeight="1" x14ac:dyDescent="0.2">
      <c r="A38" s="19"/>
      <c r="B38" s="62"/>
      <c r="C38" s="63"/>
      <c r="D38" s="59" t="s">
        <v>24</v>
      </c>
      <c r="E38" s="60">
        <v>2369400</v>
      </c>
      <c r="F38" s="60">
        <v>557485.39</v>
      </c>
      <c r="G38" s="23">
        <f t="shared" si="3"/>
        <v>2926885.39</v>
      </c>
      <c r="H38" s="23">
        <v>2351579.21</v>
      </c>
      <c r="I38" s="23">
        <v>2351579.21</v>
      </c>
      <c r="J38" s="23">
        <f t="shared" si="4"/>
        <v>-17820.790000000037</v>
      </c>
      <c r="M38" s="64"/>
      <c r="N38" s="56"/>
      <c r="O38" s="56"/>
    </row>
    <row r="39" spans="1:15" ht="12" customHeight="1" x14ac:dyDescent="0.2">
      <c r="A39" s="19"/>
      <c r="B39" s="62"/>
      <c r="C39" s="65"/>
      <c r="D39" s="59" t="s">
        <v>25</v>
      </c>
      <c r="E39" s="60">
        <v>0</v>
      </c>
      <c r="F39" s="60">
        <v>0</v>
      </c>
      <c r="G39" s="23">
        <f t="shared" si="3"/>
        <v>0</v>
      </c>
      <c r="H39" s="23">
        <v>0</v>
      </c>
      <c r="I39" s="23">
        <v>0</v>
      </c>
      <c r="J39" s="23">
        <f t="shared" si="4"/>
        <v>0</v>
      </c>
      <c r="M39" s="64"/>
      <c r="N39" s="56"/>
      <c r="O39" s="56"/>
    </row>
    <row r="40" spans="1:15" ht="12" customHeight="1" x14ac:dyDescent="0.2">
      <c r="A40" s="19"/>
      <c r="B40" s="62"/>
      <c r="C40" s="65"/>
      <c r="D40" s="59" t="s">
        <v>26</v>
      </c>
      <c r="E40" s="60">
        <v>1261280</v>
      </c>
      <c r="F40" s="60">
        <v>8801232.75</v>
      </c>
      <c r="G40" s="23">
        <f t="shared" si="3"/>
        <v>10062512.75</v>
      </c>
      <c r="H40" s="23">
        <v>1905440.93</v>
      </c>
      <c r="I40" s="23">
        <v>1905440.93</v>
      </c>
      <c r="J40" s="23">
        <f t="shared" si="4"/>
        <v>644160.92999999993</v>
      </c>
      <c r="M40" s="61"/>
      <c r="N40" s="56"/>
      <c r="O40" s="56"/>
    </row>
    <row r="41" spans="1:15" ht="12" customHeight="1" x14ac:dyDescent="0.2">
      <c r="A41" s="19"/>
      <c r="B41" s="62"/>
      <c r="C41" s="63"/>
      <c r="D41" s="59" t="s">
        <v>24</v>
      </c>
      <c r="E41" s="60">
        <v>566280</v>
      </c>
      <c r="F41" s="60">
        <v>8821232.75</v>
      </c>
      <c r="G41" s="23">
        <f t="shared" si="3"/>
        <v>9387512.75</v>
      </c>
      <c r="H41" s="23">
        <v>1823640.18</v>
      </c>
      <c r="I41" s="23">
        <v>1823640.18</v>
      </c>
      <c r="J41" s="23">
        <f t="shared" si="4"/>
        <v>1257360.18</v>
      </c>
      <c r="M41" s="64"/>
      <c r="N41" s="56"/>
      <c r="O41" s="56"/>
    </row>
    <row r="42" spans="1:15" ht="12" customHeight="1" x14ac:dyDescent="0.2">
      <c r="A42" s="19"/>
      <c r="B42" s="62"/>
      <c r="C42" s="65"/>
      <c r="D42" s="59" t="s">
        <v>25</v>
      </c>
      <c r="E42" s="60">
        <v>0</v>
      </c>
      <c r="F42" s="60">
        <v>0</v>
      </c>
      <c r="G42" s="23">
        <f t="shared" si="3"/>
        <v>0</v>
      </c>
      <c r="H42" s="23">
        <v>0</v>
      </c>
      <c r="I42" s="23">
        <v>0</v>
      </c>
      <c r="J42" s="23">
        <f t="shared" si="4"/>
        <v>0</v>
      </c>
      <c r="M42" s="64"/>
      <c r="N42" s="56"/>
      <c r="O42" s="56"/>
    </row>
    <row r="43" spans="1:15" ht="12" customHeight="1" x14ac:dyDescent="0.2">
      <c r="A43" s="19"/>
      <c r="B43" s="62"/>
      <c r="C43" s="65"/>
      <c r="D43" s="59" t="s">
        <v>29</v>
      </c>
      <c r="E43" s="60">
        <v>0</v>
      </c>
      <c r="F43" s="60">
        <v>42158734.119999997</v>
      </c>
      <c r="G43" s="23">
        <f t="shared" si="3"/>
        <v>42158734.119999997</v>
      </c>
      <c r="H43" s="23">
        <v>25202127.120000001</v>
      </c>
      <c r="I43" s="23">
        <v>25202127.120000001</v>
      </c>
      <c r="J43" s="23">
        <f t="shared" si="4"/>
        <v>25202127.120000001</v>
      </c>
      <c r="M43" s="61"/>
      <c r="N43" s="56"/>
      <c r="O43" s="56"/>
    </row>
    <row r="44" spans="1:15" ht="12" customHeight="1" x14ac:dyDescent="0.2">
      <c r="A44" s="19"/>
      <c r="B44" s="62"/>
      <c r="C44" s="63"/>
      <c r="D44" s="59" t="s">
        <v>30</v>
      </c>
      <c r="E44" s="60">
        <v>0</v>
      </c>
      <c r="F44" s="60">
        <v>0</v>
      </c>
      <c r="G44" s="23">
        <f t="shared" si="3"/>
        <v>0</v>
      </c>
      <c r="H44" s="23">
        <v>0</v>
      </c>
      <c r="I44" s="23">
        <v>0</v>
      </c>
      <c r="J44" s="23">
        <f t="shared" si="4"/>
        <v>0</v>
      </c>
      <c r="M44" s="61"/>
      <c r="N44" s="56"/>
      <c r="O44" s="56"/>
    </row>
    <row r="45" spans="1:15" ht="12" customHeight="1" x14ac:dyDescent="0.2">
      <c r="A45" s="19"/>
      <c r="B45" s="62"/>
      <c r="C45" s="63"/>
      <c r="D45" s="66" t="s">
        <v>36</v>
      </c>
      <c r="E45" s="53">
        <v>69744488.349999994</v>
      </c>
      <c r="F45" s="53">
        <v>273500</v>
      </c>
      <c r="G45" s="42">
        <f t="shared" si="3"/>
        <v>70017988.349999994</v>
      </c>
      <c r="H45" s="42">
        <v>62016035.780000001</v>
      </c>
      <c r="I45" s="42">
        <v>62016035.780000001</v>
      </c>
      <c r="J45" s="23">
        <f>+I45-E45</f>
        <v>-7728452.5699999928</v>
      </c>
      <c r="M45" s="55"/>
      <c r="N45" s="67"/>
      <c r="O45" s="56"/>
    </row>
    <row r="46" spans="1:15" ht="12" customHeight="1" x14ac:dyDescent="0.2">
      <c r="A46" s="19"/>
      <c r="B46" s="62"/>
      <c r="C46" s="65"/>
      <c r="D46" s="59" t="s">
        <v>20</v>
      </c>
      <c r="E46" s="60">
        <v>0</v>
      </c>
      <c r="F46" s="60">
        <v>0</v>
      </c>
      <c r="G46" s="23">
        <f t="shared" si="3"/>
        <v>0</v>
      </c>
      <c r="H46" s="23">
        <v>0</v>
      </c>
      <c r="I46" s="23">
        <v>0</v>
      </c>
      <c r="J46" s="23">
        <f t="shared" si="4"/>
        <v>0</v>
      </c>
      <c r="M46" s="61"/>
      <c r="N46" s="56"/>
      <c r="O46" s="56"/>
    </row>
    <row r="47" spans="1:15" ht="12" customHeight="1" x14ac:dyDescent="0.2">
      <c r="A47" s="19"/>
      <c r="B47" s="57"/>
      <c r="C47" s="58"/>
      <c r="D47" s="59" t="s">
        <v>28</v>
      </c>
      <c r="E47" s="60">
        <v>400000</v>
      </c>
      <c r="F47" s="60">
        <v>0</v>
      </c>
      <c r="G47" s="23">
        <f t="shared" si="3"/>
        <v>400000</v>
      </c>
      <c r="H47" s="23">
        <v>0</v>
      </c>
      <c r="I47" s="23">
        <v>0</v>
      </c>
      <c r="J47" s="23">
        <f t="shared" si="4"/>
        <v>-400000</v>
      </c>
      <c r="M47" s="61"/>
      <c r="N47" s="56"/>
      <c r="O47" s="56"/>
    </row>
    <row r="48" spans="1:15" ht="12" customHeight="1" x14ac:dyDescent="0.2">
      <c r="A48" s="19"/>
      <c r="B48" s="57"/>
      <c r="C48" s="58"/>
      <c r="D48" s="59" t="s">
        <v>30</v>
      </c>
      <c r="E48" s="60">
        <v>69344488.349999994</v>
      </c>
      <c r="F48" s="60">
        <v>273500</v>
      </c>
      <c r="G48" s="23">
        <f t="shared" si="3"/>
        <v>69617988.349999994</v>
      </c>
      <c r="H48" s="23">
        <v>62016035.780000001</v>
      </c>
      <c r="I48" s="23">
        <v>62016035.780000001</v>
      </c>
      <c r="J48" s="23">
        <f t="shared" si="4"/>
        <v>-7328452.5699999928</v>
      </c>
      <c r="M48" s="61"/>
      <c r="N48" s="56"/>
      <c r="O48" s="56"/>
    </row>
    <row r="49" spans="1:15" ht="12" customHeight="1" x14ac:dyDescent="0.2">
      <c r="A49" s="19"/>
      <c r="B49" s="57"/>
      <c r="C49" s="58"/>
      <c r="D49" s="66" t="s">
        <v>37</v>
      </c>
      <c r="E49" s="53">
        <v>0</v>
      </c>
      <c r="F49" s="53">
        <v>0</v>
      </c>
      <c r="G49" s="42">
        <f t="shared" si="3"/>
        <v>0</v>
      </c>
      <c r="H49" s="23">
        <v>0</v>
      </c>
      <c r="I49" s="23">
        <v>0</v>
      </c>
      <c r="J49" s="23">
        <f t="shared" si="4"/>
        <v>0</v>
      </c>
      <c r="M49" s="68"/>
      <c r="N49" s="56"/>
      <c r="O49" s="56"/>
    </row>
    <row r="50" spans="1:15" ht="12" customHeight="1" x14ac:dyDescent="0.2">
      <c r="A50" s="19"/>
      <c r="B50" s="69"/>
      <c r="C50" s="70"/>
      <c r="D50" s="71" t="s">
        <v>31</v>
      </c>
      <c r="E50" s="72">
        <v>0</v>
      </c>
      <c r="F50" s="73">
        <v>0</v>
      </c>
      <c r="G50" s="36"/>
      <c r="H50" s="36">
        <v>0</v>
      </c>
      <c r="I50" s="36">
        <v>0</v>
      </c>
      <c r="J50" s="23"/>
      <c r="M50" s="61"/>
      <c r="N50" s="56"/>
      <c r="O50" s="56"/>
    </row>
    <row r="51" spans="1:15" ht="12" customHeight="1" x14ac:dyDescent="0.2">
      <c r="A51" s="5"/>
      <c r="B51" s="74"/>
      <c r="C51" s="75"/>
      <c r="D51" s="76" t="s">
        <v>32</v>
      </c>
      <c r="E51" s="77">
        <f>+E33+E45+E49</f>
        <v>73375168.349999994</v>
      </c>
      <c r="F51" s="77">
        <f t="shared" ref="F51:I51" si="5">+F33+F45</f>
        <v>51790952.259999998</v>
      </c>
      <c r="G51" s="77">
        <f t="shared" si="5"/>
        <v>125166120.60999998</v>
      </c>
      <c r="H51" s="77">
        <f t="shared" si="5"/>
        <v>91475183.040000007</v>
      </c>
      <c r="I51" s="77">
        <f t="shared" si="5"/>
        <v>91475183.040000007</v>
      </c>
      <c r="J51" s="78">
        <f>IF(I51&gt;E51,I51-E51,0)</f>
        <v>18100014.690000013</v>
      </c>
      <c r="M51" s="67"/>
      <c r="N51" s="56"/>
      <c r="O51" s="56"/>
    </row>
    <row r="52" spans="1:15" x14ac:dyDescent="0.2">
      <c r="A52" s="19"/>
      <c r="B52" s="79"/>
      <c r="C52" s="80"/>
      <c r="D52" s="81"/>
      <c r="E52" s="81"/>
      <c r="F52" s="82"/>
      <c r="G52" s="82"/>
      <c r="H52" s="83" t="s">
        <v>33</v>
      </c>
      <c r="I52" s="84"/>
      <c r="J52" s="85"/>
      <c r="M52" s="56"/>
      <c r="N52" s="56"/>
      <c r="O52" s="56"/>
    </row>
    <row r="53" spans="1:15" x14ac:dyDescent="0.2">
      <c r="A53" s="19"/>
      <c r="B53" s="86"/>
      <c r="C53" s="81"/>
      <c r="D53" s="86"/>
      <c r="E53" s="86"/>
      <c r="F53" s="86"/>
      <c r="G53" s="86"/>
      <c r="H53" s="86"/>
      <c r="I53" s="86"/>
      <c r="J53" s="86"/>
      <c r="M53" s="56"/>
      <c r="N53" s="56"/>
      <c r="O53" s="56"/>
    </row>
    <row r="54" spans="1:15" x14ac:dyDescent="0.2">
      <c r="B54" s="79" t="s">
        <v>38</v>
      </c>
      <c r="C54" s="86"/>
      <c r="D54" s="79"/>
      <c r="E54" s="79"/>
      <c r="F54" s="79"/>
      <c r="G54" s="79"/>
      <c r="H54" s="79"/>
      <c r="I54" s="79"/>
      <c r="J54" s="79"/>
      <c r="M54" s="56"/>
      <c r="N54" s="56"/>
      <c r="O54" s="56"/>
    </row>
    <row r="55" spans="1:15" x14ac:dyDescent="0.2">
      <c r="B55" s="1"/>
      <c r="C55" s="79"/>
      <c r="D55" s="1"/>
      <c r="E55" s="1"/>
      <c r="F55" s="1"/>
      <c r="G55" s="1"/>
      <c r="H55" s="1"/>
      <c r="I55" s="1"/>
      <c r="J55" s="1"/>
      <c r="M55" s="56"/>
      <c r="N55" s="56"/>
      <c r="O55" s="56"/>
    </row>
    <row r="56" spans="1:15" x14ac:dyDescent="0.2">
      <c r="B56" s="79" t="s">
        <v>39</v>
      </c>
      <c r="C56" s="1"/>
      <c r="D56" s="1"/>
      <c r="E56" s="1"/>
      <c r="F56" s="1"/>
      <c r="G56" s="1"/>
      <c r="H56" s="1"/>
      <c r="I56" s="1"/>
      <c r="J56" s="1"/>
      <c r="M56" s="56"/>
      <c r="N56" s="56"/>
      <c r="O56" s="56"/>
    </row>
    <row r="57" spans="1:15" ht="15" x14ac:dyDescent="0.25">
      <c r="C57" s="1"/>
      <c r="M57" s="56"/>
      <c r="N57" s="56"/>
      <c r="O57" s="56"/>
    </row>
    <row r="58" spans="1:15" ht="15" x14ac:dyDescent="0.25">
      <c r="C58" s="1"/>
      <c r="M58" s="56"/>
      <c r="N58" s="56"/>
      <c r="O58" s="56"/>
    </row>
    <row r="59" spans="1:15" ht="15" x14ac:dyDescent="0.25">
      <c r="C59" s="1"/>
      <c r="M59" s="56"/>
      <c r="N59" s="56"/>
      <c r="O59" s="56"/>
    </row>
    <row r="60" spans="1:15" ht="15" x14ac:dyDescent="0.25">
      <c r="C60" s="1"/>
      <c r="M60" s="56"/>
      <c r="N60" s="56"/>
      <c r="O60" s="56"/>
    </row>
    <row r="61" spans="1:15" ht="15" x14ac:dyDescent="0.25">
      <c r="C61" s="1"/>
      <c r="M61" s="56"/>
      <c r="N61" s="56"/>
      <c r="O61" s="56"/>
    </row>
    <row r="62" spans="1:15" ht="15" x14ac:dyDescent="0.25">
      <c r="D62" s="87"/>
      <c r="M62" s="56"/>
      <c r="N62" s="56"/>
      <c r="O62" s="56"/>
    </row>
    <row r="63" spans="1:15" ht="15" x14ac:dyDescent="0.25">
      <c r="D63" s="88" t="s">
        <v>40</v>
      </c>
      <c r="E63" s="88"/>
      <c r="F63" s="89"/>
      <c r="G63" s="89"/>
      <c r="H63" s="90" t="s">
        <v>41</v>
      </c>
      <c r="I63" s="90"/>
      <c r="J63" s="90"/>
      <c r="K63" s="90"/>
      <c r="M63" s="56"/>
      <c r="N63" s="56"/>
      <c r="O63" s="56"/>
    </row>
    <row r="64" spans="1:15" ht="12" customHeight="1" x14ac:dyDescent="0.25">
      <c r="D64" s="88" t="s">
        <v>42</v>
      </c>
      <c r="E64" s="88"/>
      <c r="F64" s="91"/>
      <c r="G64" s="91"/>
      <c r="H64" s="92" t="s">
        <v>43</v>
      </c>
      <c r="I64" s="92"/>
      <c r="J64" s="92"/>
      <c r="K64" s="92"/>
      <c r="M64" s="56"/>
      <c r="N64" s="56"/>
      <c r="O64" s="56"/>
    </row>
    <row r="68" spans="14:14" ht="15" x14ac:dyDescent="0.25">
      <c r="N68" s="3" t="s">
        <v>44</v>
      </c>
    </row>
  </sheetData>
  <mergeCells count="30">
    <mergeCell ref="J51:J52"/>
    <mergeCell ref="H52:I52"/>
    <mergeCell ref="H63:K63"/>
    <mergeCell ref="H64:K64"/>
    <mergeCell ref="B23:D23"/>
    <mergeCell ref="B24:D24"/>
    <mergeCell ref="B25:D25"/>
    <mergeCell ref="J27:J28"/>
    <mergeCell ref="H28:I28"/>
    <mergeCell ref="B30:D32"/>
    <mergeCell ref="E30:I30"/>
    <mergeCell ref="J30:J31"/>
    <mergeCell ref="C17:D17"/>
    <mergeCell ref="B18:D18"/>
    <mergeCell ref="C19:D19"/>
    <mergeCell ref="C20:D20"/>
    <mergeCell ref="C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2018-07-18T03:39:31Z</dcterms:created>
  <dcterms:modified xsi:type="dcterms:W3CDTF">2018-07-18T03:40:14Z</dcterms:modified>
</cp:coreProperties>
</file>