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4T 2018\2018 4T\4-INFORMACION-CONTABLE\06-EAA\"/>
    </mc:Choice>
  </mc:AlternateContent>
  <bookViews>
    <workbookView xWindow="0" yWindow="0" windowWidth="20490" windowHeight="7455"/>
  </bookViews>
  <sheets>
    <sheet name="EAA" sheetId="1" r:id="rId1"/>
  </sheets>
  <externalReferences>
    <externalReference r:id="rId2"/>
  </externalReferences>
  <definedNames>
    <definedName name="_xlnm.Print_Area" localSheetId="0">EAA!$A$1:$I$45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D31" i="1"/>
  <c r="G31" i="1" s="1"/>
  <c r="H31" i="1" s="1"/>
  <c r="D30" i="1"/>
  <c r="G30" i="1" s="1"/>
  <c r="H30" i="1" s="1"/>
  <c r="G29" i="1"/>
  <c r="H29" i="1" s="1"/>
  <c r="D29" i="1"/>
  <c r="D28" i="1"/>
  <c r="G28" i="1" s="1"/>
  <c r="H28" i="1" s="1"/>
  <c r="D27" i="1"/>
  <c r="G27" i="1" s="1"/>
  <c r="H27" i="1" s="1"/>
  <c r="D26" i="1"/>
  <c r="G26" i="1" s="1"/>
  <c r="H26" i="1" s="1"/>
  <c r="F24" i="1"/>
  <c r="E24" i="1"/>
  <c r="D22" i="1"/>
  <c r="G22" i="1" s="1"/>
  <c r="D21" i="1"/>
  <c r="G21" i="1" s="1"/>
  <c r="D20" i="1"/>
  <c r="G20" i="1" s="1"/>
  <c r="D19" i="1"/>
  <c r="G19" i="1" s="1"/>
  <c r="D18" i="1"/>
  <c r="G18" i="1" s="1"/>
  <c r="H18" i="1" s="1"/>
  <c r="G17" i="1"/>
  <c r="H17" i="1" s="1"/>
  <c r="D17" i="1"/>
  <c r="G16" i="1"/>
  <c r="H16" i="1" s="1"/>
  <c r="D16" i="1"/>
  <c r="F14" i="1"/>
  <c r="F12" i="1" s="1"/>
  <c r="E14" i="1"/>
  <c r="G13" i="1"/>
  <c r="E12" i="1"/>
  <c r="H20" i="1" l="1"/>
  <c r="K20" i="1"/>
  <c r="H21" i="1"/>
  <c r="K21" i="1"/>
  <c r="K22" i="1"/>
  <c r="H22" i="1"/>
  <c r="K19" i="1"/>
  <c r="H19" i="1"/>
  <c r="K34" i="1"/>
  <c r="H34" i="1"/>
  <c r="D24" i="1"/>
  <c r="G24" i="1" s="1"/>
  <c r="H24" i="1" s="1"/>
  <c r="D14" i="1"/>
  <c r="K16" i="1"/>
  <c r="G14" i="1" l="1"/>
  <c r="H14" i="1" s="1"/>
  <c r="D12" i="1"/>
  <c r="G12" i="1" s="1"/>
  <c r="H12" i="1" s="1"/>
</calcChain>
</file>

<file path=xl/sharedStrings.xml><?xml version="1.0" encoding="utf-8"?>
<sst xmlns="http://schemas.openxmlformats.org/spreadsheetml/2006/main" count="40" uniqueCount="39">
  <si>
    <t>ESTADO ANALÍTICO DEL ACTIVO</t>
  </si>
  <si>
    <t>Al 31 de Diciembre del 2018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</si>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</sst>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ILLAGOMEZR/Desktop/PUBLICACION%20EF%204T%202018/Formatos%20Fros%20y%20Pptales%204to%20Trim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flujo de fondos"/>
      <sheetName val="ECSF"/>
      <sheetName val="PT_ESF_ECSF"/>
      <sheetName val="EAA"/>
      <sheetName val="EADP"/>
      <sheetName val="PC"/>
      <sheetName val="NOTAS"/>
      <sheetName val="EAI"/>
      <sheetName val="CAdmon"/>
      <sheetName val="CAG"/>
      <sheetName val="COG"/>
      <sheetName val="CTG 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Inf adic disp otras leyes"/>
    </sheetNames>
    <sheetDataSet>
      <sheetData sheetId="0">
        <row r="16">
          <cell r="D16">
            <v>12150787.550000001</v>
          </cell>
          <cell r="E16">
            <v>21780814.34</v>
          </cell>
        </row>
        <row r="17">
          <cell r="E17">
            <v>75185.539999999994</v>
          </cell>
        </row>
        <row r="18">
          <cell r="E18">
            <v>3227439.01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242853489.03999999</v>
          </cell>
        </row>
        <row r="32">
          <cell r="E32">
            <v>98950903.75</v>
          </cell>
        </row>
        <row r="34">
          <cell r="E34">
            <v>-69876781.549999997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3"/>
  <sheetViews>
    <sheetView showGridLines="0" tabSelected="1" zoomScale="80" zoomScaleNormal="80" workbookViewId="0">
      <selection sqref="A1:I4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297011050.12999994</v>
      </c>
      <c r="E12" s="31">
        <f>+E14+E24</f>
        <v>415887542.57999998</v>
      </c>
      <c r="F12" s="31">
        <f>+F14+F24</f>
        <v>415369845.19</v>
      </c>
      <c r="G12" s="31">
        <f>+D12+E12-F12</f>
        <v>297528747.51999992</v>
      </c>
      <c r="H12" s="31">
        <f>+G12-D12</f>
        <v>517697.38999998569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25083438.890000001</v>
      </c>
      <c r="E14" s="36">
        <f>SUM(E16:E22)</f>
        <v>394403858.69999999</v>
      </c>
      <c r="F14" s="36">
        <f>SUM(F16:F22)</f>
        <v>407180303.95999998</v>
      </c>
      <c r="G14" s="31">
        <f t="shared" si="0"/>
        <v>12306993.629999995</v>
      </c>
      <c r="H14" s="36">
        <f>+G14-D14</f>
        <v>-12776445.260000005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21780814.34</v>
      </c>
      <c r="E16" s="44">
        <v>385614815.13</v>
      </c>
      <c r="F16" s="44">
        <v>395244841.92000002</v>
      </c>
      <c r="G16" s="45">
        <f>+D16+E16-F16</f>
        <v>12150787.549999952</v>
      </c>
      <c r="H16" s="45">
        <f>+G16-D16</f>
        <v>-9630026.7900000475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75185.539999999994</v>
      </c>
      <c r="E17" s="44">
        <v>4958494.05</v>
      </c>
      <c r="F17" s="44">
        <v>5033501.6399999997</v>
      </c>
      <c r="G17" s="45">
        <f t="shared" ref="G17:G22" si="1">+D17+E17-F17</f>
        <v>177.95000000018626</v>
      </c>
      <c r="H17" s="45">
        <f t="shared" ref="H17:H21" si="2">+G17-D17</f>
        <v>-75007.589999999807</v>
      </c>
      <c r="I17" s="42"/>
      <c r="J17" s="5"/>
      <c r="K17" s="38"/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3227439.01</v>
      </c>
      <c r="E18" s="44">
        <v>3755549.52</v>
      </c>
      <c r="F18" s="44">
        <v>6826960.4000000004</v>
      </c>
      <c r="G18" s="45">
        <f t="shared" si="1"/>
        <v>156028.12999999896</v>
      </c>
      <c r="H18" s="45">
        <f t="shared" si="2"/>
        <v>-3071410.8800000008</v>
      </c>
      <c r="I18" s="42"/>
      <c r="J18" s="5"/>
      <c r="K18" s="38"/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75000</v>
      </c>
      <c r="F21" s="44">
        <v>75000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271927611.23999995</v>
      </c>
      <c r="E24" s="36">
        <f>SUM(E26:E34)</f>
        <v>21483683.880000003</v>
      </c>
      <c r="F24" s="36">
        <f>SUM(F26:F34)</f>
        <v>8189541.2300000004</v>
      </c>
      <c r="G24" s="36">
        <f>+D24+E24-F24</f>
        <v>285221753.88999993</v>
      </c>
      <c r="H24" s="36">
        <f>+G24-D24</f>
        <v>13294142.649999976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242853489.03999999</v>
      </c>
      <c r="E28" s="44">
        <v>14585275.310000001</v>
      </c>
      <c r="F28" s="44">
        <v>1035111.66</v>
      </c>
      <c r="G28" s="45">
        <f t="shared" si="3"/>
        <v>256403652.69</v>
      </c>
      <c r="H28" s="45">
        <f t="shared" si="4"/>
        <v>13550163.650000006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98950903.75</v>
      </c>
      <c r="E29" s="44">
        <v>6898408.5700000003</v>
      </c>
      <c r="F29" s="44">
        <v>410095</v>
      </c>
      <c r="G29" s="45">
        <f t="shared" si="3"/>
        <v>105439217.31999999</v>
      </c>
      <c r="H29" s="45">
        <f t="shared" si="4"/>
        <v>6488313.5699999928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/>
      <c r="F30" s="44"/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-69876781.549999997</v>
      </c>
      <c r="E31" s="44">
        <v>0</v>
      </c>
      <c r="F31" s="44">
        <v>6744334.5700000003</v>
      </c>
      <c r="G31" s="45">
        <f t="shared" si="3"/>
        <v>-76621116.120000005</v>
      </c>
      <c r="H31" s="45">
        <f t="shared" si="4"/>
        <v>-6744334.5700000077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I40" s="58"/>
      <c r="J40" s="58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  <row r="45" spans="1:17" x14ac:dyDescent="0.2">
      <c r="H45" s="72"/>
    </row>
    <row r="73" spans="16:16" x14ac:dyDescent="0.2">
      <c r="P73" s="5" t="s">
        <v>38</v>
      </c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2019-01-29T18:45:33Z</cp:lastPrinted>
  <dcterms:created xsi:type="dcterms:W3CDTF">2019-01-29T18:44:55Z</dcterms:created>
  <dcterms:modified xsi:type="dcterms:W3CDTF">2019-01-29T18:45:36Z</dcterms:modified>
</cp:coreProperties>
</file>