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ECSF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53" i="1" l="1"/>
  <c r="I53" i="1"/>
  <c r="J52" i="1"/>
  <c r="I52" i="1"/>
  <c r="J50" i="1"/>
  <c r="I50" i="1"/>
  <c r="J48" i="1"/>
  <c r="I48" i="1"/>
  <c r="J47" i="1"/>
  <c r="I47" i="1"/>
  <c r="J46" i="1"/>
  <c r="I46" i="1"/>
  <c r="J45" i="1"/>
  <c r="I45" i="1"/>
  <c r="J44" i="1"/>
  <c r="I44" i="1"/>
  <c r="J42" i="1"/>
  <c r="I42" i="1"/>
  <c r="J40" i="1"/>
  <c r="I40" i="1"/>
  <c r="J39" i="1"/>
  <c r="I39" i="1"/>
  <c r="J38" i="1"/>
  <c r="I38" i="1"/>
  <c r="J36" i="1"/>
  <c r="J34" i="1" s="1"/>
  <c r="I36" i="1"/>
  <c r="I34" i="1" s="1"/>
  <c r="E34" i="1"/>
  <c r="D34" i="1"/>
  <c r="E33" i="1"/>
  <c r="D33" i="1"/>
  <c r="J32" i="1"/>
  <c r="I32" i="1"/>
  <c r="E32" i="1"/>
  <c r="D32" i="1"/>
  <c r="J31" i="1"/>
  <c r="I31" i="1"/>
  <c r="E31" i="1"/>
  <c r="D31" i="1"/>
  <c r="J30" i="1"/>
  <c r="I30" i="1"/>
  <c r="E30" i="1"/>
  <c r="D30" i="1"/>
  <c r="J29" i="1"/>
  <c r="I29" i="1"/>
  <c r="E29" i="1"/>
  <c r="D29" i="1"/>
  <c r="J28" i="1"/>
  <c r="I28" i="1"/>
  <c r="E28" i="1"/>
  <c r="D28" i="1"/>
  <c r="J27" i="1"/>
  <c r="I27" i="1"/>
  <c r="I25" i="1" s="1"/>
  <c r="E27" i="1"/>
  <c r="D27" i="1"/>
  <c r="E26" i="1"/>
  <c r="D26" i="1"/>
  <c r="J25" i="1"/>
  <c r="E24" i="1"/>
  <c r="D24" i="1"/>
  <c r="J23" i="1"/>
  <c r="I23" i="1"/>
  <c r="J22" i="1"/>
  <c r="I22" i="1"/>
  <c r="E22" i="1"/>
  <c r="D22" i="1"/>
  <c r="J21" i="1"/>
  <c r="I21" i="1"/>
  <c r="E21" i="1"/>
  <c r="D21" i="1"/>
  <c r="J20" i="1"/>
  <c r="I20" i="1"/>
  <c r="E20" i="1"/>
  <c r="D20" i="1"/>
  <c r="J19" i="1"/>
  <c r="I19" i="1"/>
  <c r="E19" i="1"/>
  <c r="D19" i="1"/>
  <c r="J18" i="1"/>
  <c r="I18" i="1"/>
  <c r="E18" i="1"/>
  <c r="I17" i="1"/>
  <c r="J17" i="1" s="1"/>
  <c r="E17" i="1"/>
  <c r="J16" i="1"/>
  <c r="J14" i="1" s="1"/>
  <c r="J12" i="1" s="1"/>
  <c r="I16" i="1"/>
  <c r="E16" i="1"/>
  <c r="E14" i="1" s="1"/>
  <c r="E12" i="1" s="1"/>
  <c r="I14" i="1"/>
  <c r="I12" i="1" s="1"/>
  <c r="D14" i="1"/>
  <c r="D12" i="1" s="1"/>
</calcChain>
</file>

<file path=xl/sharedStrings.xml><?xml version="1.0" encoding="utf-8"?>
<sst xmlns="http://schemas.openxmlformats.org/spreadsheetml/2006/main" count="67" uniqueCount="64">
  <si>
    <t>ESTADO DE CAMBIOS EN LA SITUACIÓN FINANCIERA</t>
  </si>
  <si>
    <t>Al 30 de Junio del 2018</t>
  </si>
  <si>
    <t>(Pesos)</t>
  </si>
  <si>
    <t>Ente Público:</t>
  </si>
  <si>
    <t>UNIVERSIDAD POLITÉCNICA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</si>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</sst>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0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5" fillId="0" borderId="0"/>
    <xf numFmtId="0" fontId="1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7" fillId="13" borderId="11" applyNumberFormat="0" applyProtection="0">
      <alignment horizontal="left" vertical="center" indent="1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 applyBorder="1" applyAlignment="1"/>
    <xf numFmtId="0" fontId="3" fillId="11" borderId="0" xfId="0" applyFont="1" applyFill="1"/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3" fillId="12" borderId="0" xfId="0" applyFont="1" applyFill="1"/>
    <xf numFmtId="0" fontId="6" fillId="11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5" fillId="12" borderId="0" xfId="0" applyFont="1" applyFill="1" applyBorder="1" applyAlignment="1">
      <alignment horizontal="right"/>
    </xf>
    <xf numFmtId="0" fontId="5" fillId="12" borderId="0" xfId="0" applyNumberFormat="1" applyFont="1" applyFill="1" applyBorder="1" applyAlignment="1" applyProtection="1">
      <protection locked="0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5" fillId="12" borderId="0" xfId="2" applyFont="1" applyFill="1" applyBorder="1" applyAlignment="1"/>
    <xf numFmtId="0" fontId="3" fillId="12" borderId="0" xfId="0" applyFont="1" applyFill="1" applyAlignment="1">
      <alignment wrapText="1"/>
    </xf>
    <xf numFmtId="0" fontId="5" fillId="12" borderId="0" xfId="2" applyFont="1" applyFill="1" applyBorder="1" applyAlignment="1">
      <alignment horizontal="centerContinuous"/>
    </xf>
    <xf numFmtId="0" fontId="6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 applyBorder="1" applyAlignment="1">
      <alignment wrapText="1"/>
    </xf>
    <xf numFmtId="0" fontId="4" fillId="12" borderId="0" xfId="2" applyFont="1" applyFill="1" applyBorder="1" applyAlignment="1">
      <alignment horizontal="center" vertical="center"/>
    </xf>
    <xf numFmtId="0" fontId="4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164" fontId="5" fillId="11" borderId="4" xfId="1" applyNumberFormat="1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0" fontId="5" fillId="11" borderId="5" xfId="2" applyFont="1" applyFill="1" applyBorder="1" applyAlignment="1">
      <alignment horizontal="center" vertical="center"/>
    </xf>
    <xf numFmtId="0" fontId="3" fillId="12" borderId="6" xfId="0" applyFont="1" applyFill="1" applyBorder="1" applyAlignment="1"/>
    <xf numFmtId="0" fontId="5" fillId="12" borderId="0" xfId="2" applyFont="1" applyFill="1" applyBorder="1" applyAlignment="1">
      <alignment vertical="center"/>
    </xf>
    <xf numFmtId="0" fontId="4" fillId="12" borderId="0" xfId="2" applyFont="1" applyFill="1" applyBorder="1" applyAlignment="1"/>
    <xf numFmtId="0" fontId="3" fillId="12" borderId="0" xfId="0" applyFont="1" applyFill="1" applyBorder="1" applyAlignment="1"/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5" fillId="12" borderId="0" xfId="2" applyFont="1" applyFill="1" applyBorder="1" applyAlignment="1">
      <alignment vertical="top"/>
    </xf>
    <xf numFmtId="0" fontId="7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vertical="top"/>
    </xf>
    <xf numFmtId="0" fontId="4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0" applyNumberFormat="1" applyFont="1" applyFill="1" applyBorder="1" applyAlignment="1" applyProtection="1">
      <alignment horizontal="right" vertical="top"/>
    </xf>
    <xf numFmtId="0" fontId="5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vertical="top"/>
    </xf>
    <xf numFmtId="3" fontId="4" fillId="12" borderId="0" xfId="0" applyNumberFormat="1" applyFont="1" applyFill="1" applyBorder="1" applyAlignment="1" applyProtection="1">
      <alignment horizontal="right" vertical="top"/>
    </xf>
    <xf numFmtId="0" fontId="4" fillId="12" borderId="0" xfId="0" applyFont="1" applyFill="1" applyBorder="1" applyAlignment="1">
      <alignment horizontal="left" vertical="top" wrapText="1"/>
    </xf>
    <xf numFmtId="3" fontId="4" fillId="12" borderId="0" xfId="1" applyNumberFormat="1" applyFont="1" applyFill="1" applyBorder="1" applyAlignment="1" applyProtection="1">
      <alignment horizontal="right" vertical="top" wrapText="1"/>
    </xf>
    <xf numFmtId="0" fontId="4" fillId="12" borderId="0" xfId="0" applyFont="1" applyFill="1" applyBorder="1" applyAlignment="1">
      <alignment horizontal="justify" vertical="top" wrapText="1"/>
    </xf>
    <xf numFmtId="0" fontId="8" fillId="12" borderId="0" xfId="0" applyFont="1" applyFill="1" applyBorder="1" applyAlignment="1">
      <alignment horizontal="left" vertical="top" wrapText="1"/>
    </xf>
    <xf numFmtId="0" fontId="7" fillId="12" borderId="0" xfId="2" applyFont="1" applyFill="1" applyBorder="1" applyAlignment="1" applyProtection="1">
      <alignment horizontal="center"/>
    </xf>
    <xf numFmtId="0" fontId="4" fillId="12" borderId="8" xfId="0" applyFont="1" applyFill="1" applyBorder="1" applyAlignment="1">
      <alignment horizontal="left" vertical="top"/>
    </xf>
    <xf numFmtId="0" fontId="3" fillId="12" borderId="2" xfId="0" applyFont="1" applyFill="1" applyBorder="1"/>
    <xf numFmtId="0" fontId="3" fillId="12" borderId="2" xfId="0" applyFont="1" applyFill="1" applyBorder="1" applyAlignment="1">
      <alignment vertical="top"/>
    </xf>
    <xf numFmtId="0" fontId="4" fillId="12" borderId="2" xfId="0" applyFont="1" applyFill="1" applyBorder="1" applyAlignment="1">
      <alignment horizontal="left" vertical="top" wrapText="1"/>
    </xf>
    <xf numFmtId="3" fontId="4" fillId="12" borderId="2" xfId="1" applyNumberFormat="1" applyFont="1" applyFill="1" applyBorder="1" applyAlignment="1" applyProtection="1">
      <alignment horizontal="right" vertical="top" wrapText="1"/>
    </xf>
    <xf numFmtId="0" fontId="3" fillId="12" borderId="9" xfId="0" applyFont="1" applyFill="1" applyBorder="1"/>
    <xf numFmtId="0" fontId="3" fillId="12" borderId="4" xfId="0" applyFont="1" applyFill="1" applyBorder="1"/>
    <xf numFmtId="0" fontId="4" fillId="12" borderId="2" xfId="0" applyFont="1" applyFill="1" applyBorder="1" applyAlignment="1">
      <alignment vertical="top"/>
    </xf>
    <xf numFmtId="0" fontId="4" fillId="12" borderId="2" xfId="0" applyFont="1" applyFill="1" applyBorder="1"/>
    <xf numFmtId="43" fontId="4" fillId="12" borderId="2" xfId="1" applyFont="1" applyFill="1" applyBorder="1"/>
    <xf numFmtId="0" fontId="4" fillId="12" borderId="2" xfId="0" applyFont="1" applyFill="1" applyBorder="1" applyAlignment="1">
      <alignment vertical="center" wrapText="1"/>
    </xf>
    <xf numFmtId="0" fontId="4" fillId="12" borderId="0" xfId="0" applyFont="1" applyFill="1" applyBorder="1" applyAlignment="1">
      <alignment vertical="top"/>
    </xf>
    <xf numFmtId="0" fontId="4" fillId="12" borderId="0" xfId="0" applyFont="1" applyFill="1" applyBorder="1"/>
    <xf numFmtId="43" fontId="4" fillId="12" borderId="0" xfId="1" applyFont="1" applyFill="1" applyBorder="1"/>
    <xf numFmtId="0" fontId="4" fillId="12" borderId="0" xfId="0" applyFont="1" applyFill="1" applyBorder="1" applyAlignment="1">
      <alignment vertical="center" wrapText="1"/>
    </xf>
    <xf numFmtId="0" fontId="4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wrapText="1"/>
    </xf>
    <xf numFmtId="0" fontId="9" fillId="12" borderId="0" xfId="0" applyFont="1" applyFill="1" applyBorder="1" applyAlignment="1">
      <alignment horizontal="left" vertical="top"/>
    </xf>
    <xf numFmtId="0" fontId="4" fillId="12" borderId="0" xfId="0" applyFont="1" applyFill="1" applyBorder="1" applyProtection="1">
      <protection locked="0"/>
    </xf>
    <xf numFmtId="43" fontId="4" fillId="12" borderId="0" xfId="1" applyFont="1" applyFill="1" applyBorder="1" applyProtection="1">
      <protection locked="0"/>
    </xf>
    <xf numFmtId="0" fontId="4" fillId="12" borderId="0" xfId="0" applyFont="1" applyFill="1" applyBorder="1" applyAlignment="1" applyProtection="1">
      <alignment vertical="center"/>
      <protection locked="0"/>
    </xf>
    <xf numFmtId="0" fontId="4" fillId="12" borderId="0" xfId="0" applyFont="1" applyFill="1" applyBorder="1" applyAlignment="1" applyProtection="1">
      <alignment wrapText="1"/>
      <protection locked="0"/>
    </xf>
    <xf numFmtId="0" fontId="5" fillId="12" borderId="0" xfId="0" applyFont="1" applyFill="1" applyBorder="1" applyAlignment="1">
      <alignment horizontal="right" vertical="top"/>
    </xf>
    <xf numFmtId="0" fontId="3" fillId="12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4" fillId="12" borderId="0" xfId="0" applyFont="1" applyFill="1" applyBorder="1" applyAlignment="1">
      <alignment horizontal="right"/>
    </xf>
    <xf numFmtId="0" fontId="4" fillId="12" borderId="0" xfId="0" applyFont="1" applyFill="1" applyBorder="1" applyAlignment="1" applyProtection="1">
      <alignment horizontal="center" vertical="top" wrapText="1"/>
      <protection locked="0"/>
    </xf>
    <xf numFmtId="43" fontId="4" fillId="12" borderId="0" xfId="1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4" fillId="12" borderId="0" xfId="0" applyFont="1" applyFill="1" applyBorder="1" applyAlignment="1">
      <alignment horizontal="left" vertical="top"/>
    </xf>
  </cellXfs>
  <cellStyles count="40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42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19 2" xfId="48"/>
    <cellStyle name="Millares 2 2" xfId="49"/>
    <cellStyle name="Millares 2 2 10" xfId="50"/>
    <cellStyle name="Millares 2 2 11" xfId="51"/>
    <cellStyle name="Millares 2 2 12" xfId="52"/>
    <cellStyle name="Millares 2 2 13" xfId="53"/>
    <cellStyle name="Millares 2 2 14" xfId="54"/>
    <cellStyle name="Millares 2 2 15" xfId="55"/>
    <cellStyle name="Millares 2 2 16" xfId="56"/>
    <cellStyle name="Millares 2 2 17" xfId="57"/>
    <cellStyle name="Millares 2 2 18" xfId="58"/>
    <cellStyle name="Millares 2 2 19" xfId="59"/>
    <cellStyle name="Millares 2 2 2" xfId="60"/>
    <cellStyle name="Millares 2 2 2 2" xfId="61"/>
    <cellStyle name="Millares 2 2 20" xfId="62"/>
    <cellStyle name="Millares 2 2 21" xfId="63"/>
    <cellStyle name="Millares 2 2 22" xfId="64"/>
    <cellStyle name="Millares 2 2 3" xfId="65"/>
    <cellStyle name="Millares 2 2 3 2" xfId="66"/>
    <cellStyle name="Millares 2 2 4" xfId="67"/>
    <cellStyle name="Millares 2 2 4 2" xfId="68"/>
    <cellStyle name="Millares 2 2 5" xfId="69"/>
    <cellStyle name="Millares 2 2 5 2" xfId="70"/>
    <cellStyle name="Millares 2 2 6" xfId="71"/>
    <cellStyle name="Millares 2 2 6 2" xfId="72"/>
    <cellStyle name="Millares 2 2 7" xfId="73"/>
    <cellStyle name="Millares 2 2 7 2" xfId="74"/>
    <cellStyle name="Millares 2 2 8" xfId="75"/>
    <cellStyle name="Millares 2 2 8 2" xfId="76"/>
    <cellStyle name="Millares 2 2 9" xfId="77"/>
    <cellStyle name="Millares 2 2 9 2" xfId="78"/>
    <cellStyle name="Millares 2 20" xfId="79"/>
    <cellStyle name="Millares 2 20 2" xfId="80"/>
    <cellStyle name="Millares 2 21" xfId="81"/>
    <cellStyle name="Millares 2 21 2" xfId="82"/>
    <cellStyle name="Millares 2 22" xfId="83"/>
    <cellStyle name="Millares 2 22 2" xfId="84"/>
    <cellStyle name="Millares 2 23" xfId="85"/>
    <cellStyle name="Millares 2 23 2" xfId="86"/>
    <cellStyle name="Millares 2 24" xfId="87"/>
    <cellStyle name="Millares 2 24 2" xfId="88"/>
    <cellStyle name="Millares 2 25" xfId="89"/>
    <cellStyle name="Millares 2 26" xfId="90"/>
    <cellStyle name="Millares 2 27" xfId="91"/>
    <cellStyle name="Millares 2 28" xfId="92"/>
    <cellStyle name="Millares 2 29" xfId="93"/>
    <cellStyle name="Millares 2 3" xfId="94"/>
    <cellStyle name="Millares 2 3 10" xfId="95"/>
    <cellStyle name="Millares 2 3 11" xfId="96"/>
    <cellStyle name="Millares 2 3 12" xfId="97"/>
    <cellStyle name="Millares 2 3 13" xfId="98"/>
    <cellStyle name="Millares 2 3 14" xfId="99"/>
    <cellStyle name="Millares 2 3 15" xfId="100"/>
    <cellStyle name="Millares 2 3 16" xfId="101"/>
    <cellStyle name="Millares 2 3 17" xfId="102"/>
    <cellStyle name="Millares 2 3 18" xfId="103"/>
    <cellStyle name="Millares 2 3 2" xfId="104"/>
    <cellStyle name="Millares 2 3 2 2" xfId="105"/>
    <cellStyle name="Millares 2 3 3" xfId="106"/>
    <cellStyle name="Millares 2 3 3 2" xfId="107"/>
    <cellStyle name="Millares 2 3 4" xfId="108"/>
    <cellStyle name="Millares 2 3 4 2" xfId="109"/>
    <cellStyle name="Millares 2 3 5" xfId="110"/>
    <cellStyle name="Millares 2 3 5 2" xfId="111"/>
    <cellStyle name="Millares 2 3 6" xfId="112"/>
    <cellStyle name="Millares 2 3 7" xfId="113"/>
    <cellStyle name="Millares 2 3 8" xfId="114"/>
    <cellStyle name="Millares 2 3 9" xfId="115"/>
    <cellStyle name="Millares 2 30" xfId="116"/>
    <cellStyle name="Millares 2 31" xfId="117"/>
    <cellStyle name="Millares 2 32" xfId="118"/>
    <cellStyle name="Millares 2 33" xfId="119"/>
    <cellStyle name="Millares 2 34" xfId="120"/>
    <cellStyle name="Millares 2 35" xfId="121"/>
    <cellStyle name="Millares 2 36" xfId="122"/>
    <cellStyle name="Millares 2 37" xfId="123"/>
    <cellStyle name="Millares 2 38" xfId="124"/>
    <cellStyle name="Millares 2 4" xfId="125"/>
    <cellStyle name="Millares 2 4 2" xfId="126"/>
    <cellStyle name="Millares 2 5" xfId="127"/>
    <cellStyle name="Millares 2 5 2" xfId="128"/>
    <cellStyle name="Millares 2 6" xfId="129"/>
    <cellStyle name="Millares 2 6 2" xfId="130"/>
    <cellStyle name="Millares 2 7" xfId="131"/>
    <cellStyle name="Millares 2 7 2" xfId="132"/>
    <cellStyle name="Millares 2 8" xfId="133"/>
    <cellStyle name="Millares 2 8 2" xfId="134"/>
    <cellStyle name="Millares 2 9" xfId="135"/>
    <cellStyle name="Millares 2 9 2" xfId="136"/>
    <cellStyle name="Millares 3" xfId="137"/>
    <cellStyle name="Millares 3 10" xfId="138"/>
    <cellStyle name="Millares 3 11" xfId="139"/>
    <cellStyle name="Millares 3 12" xfId="140"/>
    <cellStyle name="Millares 3 13" xfId="141"/>
    <cellStyle name="Millares 3 14" xfId="142"/>
    <cellStyle name="Millares 3 15" xfId="143"/>
    <cellStyle name="Millares 3 16" xfId="144"/>
    <cellStyle name="Millares 3 17" xfId="145"/>
    <cellStyle name="Millares 3 18" xfId="146"/>
    <cellStyle name="Millares 3 19" xfId="147"/>
    <cellStyle name="Millares 3 2" xfId="148"/>
    <cellStyle name="Millares 3 2 2" xfId="149"/>
    <cellStyle name="Millares 3 20" xfId="150"/>
    <cellStyle name="Millares 3 21" xfId="151"/>
    <cellStyle name="Millares 3 22" xfId="152"/>
    <cellStyle name="Millares 3 3" xfId="153"/>
    <cellStyle name="Millares 3 3 2" xfId="154"/>
    <cellStyle name="Millares 3 4" xfId="155"/>
    <cellStyle name="Millares 3 4 2" xfId="156"/>
    <cellStyle name="Millares 3 5" xfId="157"/>
    <cellStyle name="Millares 3 5 2" xfId="158"/>
    <cellStyle name="Millares 3 6" xfId="159"/>
    <cellStyle name="Millares 3 6 2" xfId="160"/>
    <cellStyle name="Millares 3 7" xfId="161"/>
    <cellStyle name="Millares 3 7 2" xfId="162"/>
    <cellStyle name="Millares 3 8" xfId="163"/>
    <cellStyle name="Millares 3 8 2" xfId="164"/>
    <cellStyle name="Millares 3 9" xfId="165"/>
    <cellStyle name="Millares 3 9 2" xfId="166"/>
    <cellStyle name="Millares 4" xfId="167"/>
    <cellStyle name="Millares 4 2" xfId="168"/>
    <cellStyle name="Millares 4 3" xfId="169"/>
    <cellStyle name="Millares 4 3 2" xfId="170"/>
    <cellStyle name="Millares 4 4" xfId="171"/>
    <cellStyle name="Millares 5" xfId="172"/>
    <cellStyle name="Millares 5 2" xfId="173"/>
    <cellStyle name="Millares 6" xfId="174"/>
    <cellStyle name="Millares 6 2" xfId="175"/>
    <cellStyle name="Millares 7" xfId="176"/>
    <cellStyle name="Millares 7 2" xfId="177"/>
    <cellStyle name="Millares 8" xfId="178"/>
    <cellStyle name="Millares 8 2" xfId="179"/>
    <cellStyle name="Millares 8 2 2" xfId="180"/>
    <cellStyle name="Millares 8 3" xfId="181"/>
    <cellStyle name="Millares 9" xfId="182"/>
    <cellStyle name="Millares 9 2" xfId="183"/>
    <cellStyle name="Moneda 2" xfId="184"/>
    <cellStyle name="Moneda 2 10" xfId="185"/>
    <cellStyle name="Moneda 2 11" xfId="186"/>
    <cellStyle name="Moneda 2 12" xfId="187"/>
    <cellStyle name="Moneda 2 13" xfId="188"/>
    <cellStyle name="Moneda 2 14" xfId="189"/>
    <cellStyle name="Moneda 2 15" xfId="190"/>
    <cellStyle name="Moneda 2 16" xfId="191"/>
    <cellStyle name="Moneda 2 17" xfId="192"/>
    <cellStyle name="Moneda 2 18" xfId="193"/>
    <cellStyle name="Moneda 2 19" xfId="194"/>
    <cellStyle name="Moneda 2 2" xfId="195"/>
    <cellStyle name="Moneda 2 2 2" xfId="196"/>
    <cellStyle name="Moneda 2 2 2 2" xfId="197"/>
    <cellStyle name="Moneda 2 2 3" xfId="198"/>
    <cellStyle name="Moneda 2 2 3 2" xfId="199"/>
    <cellStyle name="Moneda 2 2 4" xfId="200"/>
    <cellStyle name="Moneda 2 20" xfId="201"/>
    <cellStyle name="Moneda 2 3" xfId="202"/>
    <cellStyle name="Moneda 2 3 2" xfId="203"/>
    <cellStyle name="Moneda 2 4" xfId="204"/>
    <cellStyle name="Moneda 2 4 2" xfId="205"/>
    <cellStyle name="Moneda 2 5" xfId="206"/>
    <cellStyle name="Moneda 2 5 2" xfId="207"/>
    <cellStyle name="Moneda 2 6" xfId="208"/>
    <cellStyle name="Moneda 2 6 2" xfId="209"/>
    <cellStyle name="Moneda 2 7" xfId="210"/>
    <cellStyle name="Moneda 2 8" xfId="211"/>
    <cellStyle name="Moneda 2 9" xfId="212"/>
    <cellStyle name="Normal" xfId="0" builtinId="0"/>
    <cellStyle name="Normal 10" xfId="213"/>
    <cellStyle name="Normal 10 2" xfId="214"/>
    <cellStyle name="Normal 10 3" xfId="215"/>
    <cellStyle name="Normal 10 4" xfId="216"/>
    <cellStyle name="Normal 10 5" xfId="217"/>
    <cellStyle name="Normal 11" xfId="218"/>
    <cellStyle name="Normal 12" xfId="219"/>
    <cellStyle name="Normal 12 2" xfId="220"/>
    <cellStyle name="Normal 13" xfId="221"/>
    <cellStyle name="Normal 14" xfId="222"/>
    <cellStyle name="Normal 15" xfId="223"/>
    <cellStyle name="Normal 2" xfId="2"/>
    <cellStyle name="Normal 2 10" xfId="224"/>
    <cellStyle name="Normal 2 10 2" xfId="225"/>
    <cellStyle name="Normal 2 10 3" xfId="226"/>
    <cellStyle name="Normal 2 11" xfId="227"/>
    <cellStyle name="Normal 2 11 2" xfId="228"/>
    <cellStyle name="Normal 2 11 3" xfId="229"/>
    <cellStyle name="Normal 2 12" xfId="230"/>
    <cellStyle name="Normal 2 12 2" xfId="231"/>
    <cellStyle name="Normal 2 12 3" xfId="232"/>
    <cellStyle name="Normal 2 13" xfId="233"/>
    <cellStyle name="Normal 2 13 2" xfId="234"/>
    <cellStyle name="Normal 2 13 3" xfId="235"/>
    <cellStyle name="Normal 2 14" xfId="236"/>
    <cellStyle name="Normal 2 14 2" xfId="237"/>
    <cellStyle name="Normal 2 14 3" xfId="238"/>
    <cellStyle name="Normal 2 15" xfId="239"/>
    <cellStyle name="Normal 2 15 2" xfId="240"/>
    <cellStyle name="Normal 2 15 3" xfId="241"/>
    <cellStyle name="Normal 2 16" xfId="242"/>
    <cellStyle name="Normal 2 16 2" xfId="243"/>
    <cellStyle name="Normal 2 16 3" xfId="244"/>
    <cellStyle name="Normal 2 17" xfId="245"/>
    <cellStyle name="Normal 2 17 2" xfId="246"/>
    <cellStyle name="Normal 2 17 3" xfId="247"/>
    <cellStyle name="Normal 2 18" xfId="248"/>
    <cellStyle name="Normal 2 18 2" xfId="249"/>
    <cellStyle name="Normal 2 19" xfId="250"/>
    <cellStyle name="Normal 2 2" xfId="251"/>
    <cellStyle name="Normal 2 2 10" xfId="252"/>
    <cellStyle name="Normal 2 2 11" xfId="253"/>
    <cellStyle name="Normal 2 2 12" xfId="254"/>
    <cellStyle name="Normal 2 2 13" xfId="255"/>
    <cellStyle name="Normal 2 2 14" xfId="256"/>
    <cellStyle name="Normal 2 2 15" xfId="257"/>
    <cellStyle name="Normal 2 2 16" xfId="258"/>
    <cellStyle name="Normal 2 2 17" xfId="259"/>
    <cellStyle name="Normal 2 2 18" xfId="260"/>
    <cellStyle name="Normal 2 2 19" xfId="261"/>
    <cellStyle name="Normal 2 2 2" xfId="262"/>
    <cellStyle name="Normal 2 2 2 2" xfId="263"/>
    <cellStyle name="Normal 2 2 2 3" xfId="264"/>
    <cellStyle name="Normal 2 2 2 4" xfId="265"/>
    <cellStyle name="Normal 2 2 2 5" xfId="266"/>
    <cellStyle name="Normal 2 2 2 6" xfId="267"/>
    <cellStyle name="Normal 2 2 2 7" xfId="268"/>
    <cellStyle name="Normal 2 2 20" xfId="269"/>
    <cellStyle name="Normal 2 2 21" xfId="270"/>
    <cellStyle name="Normal 2 2 22" xfId="271"/>
    <cellStyle name="Normal 2 2 23" xfId="272"/>
    <cellStyle name="Normal 2 2 3" xfId="273"/>
    <cellStyle name="Normal 2 2 4" xfId="274"/>
    <cellStyle name="Normal 2 2 5" xfId="275"/>
    <cellStyle name="Normal 2 2 6" xfId="276"/>
    <cellStyle name="Normal 2 2 7" xfId="277"/>
    <cellStyle name="Normal 2 2 8" xfId="278"/>
    <cellStyle name="Normal 2 2 9" xfId="279"/>
    <cellStyle name="Normal 2 20" xfId="280"/>
    <cellStyle name="Normal 2 21" xfId="281"/>
    <cellStyle name="Normal 2 22" xfId="282"/>
    <cellStyle name="Normal 2 23" xfId="283"/>
    <cellStyle name="Normal 2 24" xfId="284"/>
    <cellStyle name="Normal 2 25" xfId="285"/>
    <cellStyle name="Normal 2 26" xfId="286"/>
    <cellStyle name="Normal 2 27" xfId="287"/>
    <cellStyle name="Normal 2 28" xfId="288"/>
    <cellStyle name="Normal 2 29" xfId="289"/>
    <cellStyle name="Normal 2 3" xfId="290"/>
    <cellStyle name="Normal 2 3 2" xfId="291"/>
    <cellStyle name="Normal 2 3 3" xfId="292"/>
    <cellStyle name="Normal 2 3 4" xfId="293"/>
    <cellStyle name="Normal 2 3 5" xfId="294"/>
    <cellStyle name="Normal 2 3 6" xfId="295"/>
    <cellStyle name="Normal 2 3 7" xfId="296"/>
    <cellStyle name="Normal 2 3 8" xfId="297"/>
    <cellStyle name="Normal 2 30" xfId="298"/>
    <cellStyle name="Normal 2 31" xfId="299"/>
    <cellStyle name="Normal 2 4" xfId="300"/>
    <cellStyle name="Normal 2 4 2" xfId="301"/>
    <cellStyle name="Normal 2 4 3" xfId="302"/>
    <cellStyle name="Normal 2 5" xfId="303"/>
    <cellStyle name="Normal 2 5 2" xfId="304"/>
    <cellStyle name="Normal 2 5 3" xfId="305"/>
    <cellStyle name="Normal 2 6" xfId="306"/>
    <cellStyle name="Normal 2 6 2" xfId="307"/>
    <cellStyle name="Normal 2 6 3" xfId="308"/>
    <cellStyle name="Normal 2 7" xfId="309"/>
    <cellStyle name="Normal 2 7 2" xfId="310"/>
    <cellStyle name="Normal 2 7 3" xfId="311"/>
    <cellStyle name="Normal 2 8" xfId="312"/>
    <cellStyle name="Normal 2 8 2" xfId="313"/>
    <cellStyle name="Normal 2 8 3" xfId="314"/>
    <cellStyle name="Normal 2 82" xfId="315"/>
    <cellStyle name="Normal 2 83" xfId="316"/>
    <cellStyle name="Normal 2 86" xfId="317"/>
    <cellStyle name="Normal 2 9" xfId="318"/>
    <cellStyle name="Normal 2 9 2" xfId="319"/>
    <cellStyle name="Normal 2 9 3" xfId="320"/>
    <cellStyle name="Normal 3" xfId="321"/>
    <cellStyle name="Normal 3 10" xfId="322"/>
    <cellStyle name="Normal 3 11" xfId="323"/>
    <cellStyle name="Normal 3 2" xfId="324"/>
    <cellStyle name="Normal 3 2 2" xfId="325"/>
    <cellStyle name="Normal 3 3" xfId="326"/>
    <cellStyle name="Normal 3 4" xfId="327"/>
    <cellStyle name="Normal 3 5" xfId="328"/>
    <cellStyle name="Normal 3 6" xfId="329"/>
    <cellStyle name="Normal 3 7" xfId="330"/>
    <cellStyle name="Normal 3 8" xfId="331"/>
    <cellStyle name="Normal 3 9" xfId="332"/>
    <cellStyle name="Normal 4" xfId="333"/>
    <cellStyle name="Normal 4 2" xfId="334"/>
    <cellStyle name="Normal 4 2 2" xfId="335"/>
    <cellStyle name="Normal 4 3" xfId="336"/>
    <cellStyle name="Normal 4 4" xfId="337"/>
    <cellStyle name="Normal 4 5" xfId="338"/>
    <cellStyle name="Normal 5" xfId="339"/>
    <cellStyle name="Normal 5 10" xfId="340"/>
    <cellStyle name="Normal 5 11" xfId="341"/>
    <cellStyle name="Normal 5 12" xfId="342"/>
    <cellStyle name="Normal 5 13" xfId="343"/>
    <cellStyle name="Normal 5 14" xfId="344"/>
    <cellStyle name="Normal 5 15" xfId="345"/>
    <cellStyle name="Normal 5 16" xfId="346"/>
    <cellStyle name="Normal 5 17" xfId="347"/>
    <cellStyle name="Normal 5 2" xfId="348"/>
    <cellStyle name="Normal 5 2 2" xfId="349"/>
    <cellStyle name="Normal 5 3" xfId="350"/>
    <cellStyle name="Normal 5 3 2" xfId="351"/>
    <cellStyle name="Normal 5 4" xfId="352"/>
    <cellStyle name="Normal 5 4 2" xfId="353"/>
    <cellStyle name="Normal 5 5" xfId="354"/>
    <cellStyle name="Normal 5 5 2" xfId="355"/>
    <cellStyle name="Normal 5 6" xfId="356"/>
    <cellStyle name="Normal 5 7" xfId="357"/>
    <cellStyle name="Normal 5 7 2" xfId="358"/>
    <cellStyle name="Normal 5 8" xfId="359"/>
    <cellStyle name="Normal 5 9" xfId="360"/>
    <cellStyle name="Normal 56" xfId="361"/>
    <cellStyle name="Normal 6" xfId="362"/>
    <cellStyle name="Normal 6 2" xfId="363"/>
    <cellStyle name="Normal 6 3" xfId="364"/>
    <cellStyle name="Normal 7" xfId="365"/>
    <cellStyle name="Normal 7 10" xfId="366"/>
    <cellStyle name="Normal 7 11" xfId="367"/>
    <cellStyle name="Normal 7 12" xfId="368"/>
    <cellStyle name="Normal 7 13" xfId="369"/>
    <cellStyle name="Normal 7 14" xfId="370"/>
    <cellStyle name="Normal 7 15" xfId="371"/>
    <cellStyle name="Normal 7 16" xfId="372"/>
    <cellStyle name="Normal 7 17" xfId="373"/>
    <cellStyle name="Normal 7 18" xfId="374"/>
    <cellStyle name="Normal 7 2" xfId="375"/>
    <cellStyle name="Normal 7 3" xfId="376"/>
    <cellStyle name="Normal 7 4" xfId="377"/>
    <cellStyle name="Normal 7 5" xfId="378"/>
    <cellStyle name="Normal 7 6" xfId="379"/>
    <cellStyle name="Normal 7 7" xfId="380"/>
    <cellStyle name="Normal 7 8" xfId="381"/>
    <cellStyle name="Normal 7 9" xfId="382"/>
    <cellStyle name="Normal 8" xfId="383"/>
    <cellStyle name="Normal 9" xfId="384"/>
    <cellStyle name="Normal 9 2" xfId="385"/>
    <cellStyle name="Normal 9 3" xfId="386"/>
    <cellStyle name="Notas 2" xfId="387"/>
    <cellStyle name="Porcentaje 2" xfId="388"/>
    <cellStyle name="Porcentaje 3" xfId="389"/>
    <cellStyle name="Porcentual 2" xfId="390"/>
    <cellStyle name="Porcentual 2 2" xfId="391"/>
    <cellStyle name="Porcentual 2 3" xfId="392"/>
    <cellStyle name="SAPBEXstdItem" xfId="393"/>
    <cellStyle name="Total 10" xfId="394"/>
    <cellStyle name="Total 11" xfId="395"/>
    <cellStyle name="Total 12" xfId="396"/>
    <cellStyle name="Total 13" xfId="397"/>
    <cellStyle name="Total 14" xfId="398"/>
    <cellStyle name="Total 2" xfId="399"/>
    <cellStyle name="Total 3" xfId="400"/>
    <cellStyle name="Total 4" xfId="401"/>
    <cellStyle name="Total 5" xfId="402"/>
    <cellStyle name="Total 6" xfId="403"/>
    <cellStyle name="Total 7" xfId="404"/>
    <cellStyle name="Total 8" xfId="405"/>
    <cellStyle name="Total 9" xfId="4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LBERTOS/Desktop/PUBLICACI&#211;N%20EF/respaldo%20antes%20de%20subir%20mayo%202018/2018%202T/Formatos%20Fros%20y%20Pptales%202do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flujo de fondos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 modif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</sheetNames>
    <sheetDataSet>
      <sheetData sheetId="0">
        <row r="16">
          <cell r="D16">
            <v>42335610.140000001</v>
          </cell>
          <cell r="E16">
            <v>21780814.34</v>
          </cell>
          <cell r="I16">
            <v>2484109.5499999998</v>
          </cell>
          <cell r="J16">
            <v>14818319.789999999</v>
          </cell>
        </row>
        <row r="17">
          <cell r="D17">
            <v>259010.24</v>
          </cell>
          <cell r="E17">
            <v>75185.539999999994</v>
          </cell>
          <cell r="I17">
            <v>0</v>
          </cell>
          <cell r="J17">
            <v>0</v>
          </cell>
        </row>
        <row r="18">
          <cell r="D18">
            <v>1327877.22</v>
          </cell>
          <cell r="E18">
            <v>3227439.01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251019122.16</v>
          </cell>
          <cell r="E31">
            <v>242853489.03999999</v>
          </cell>
          <cell r="I31">
            <v>0</v>
          </cell>
          <cell r="J31">
            <v>0</v>
          </cell>
        </row>
        <row r="32">
          <cell r="D32">
            <v>99219859.739999995</v>
          </cell>
          <cell r="E32">
            <v>98950903.75</v>
          </cell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D34">
            <v>-69876781.549999997</v>
          </cell>
          <cell r="E34">
            <v>-69876781.549999997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380320450.94999999</v>
          </cell>
          <cell r="J44">
            <v>337259579.98000002</v>
          </cell>
        </row>
        <row r="45">
          <cell r="I45">
            <v>6143321.2400000002</v>
          </cell>
          <cell r="J45">
            <v>6143321.2400000002</v>
          </cell>
        </row>
        <row r="46">
          <cell r="I46">
            <v>0</v>
          </cell>
          <cell r="J46">
            <v>0</v>
          </cell>
        </row>
        <row r="50">
          <cell r="I50">
            <v>28433449.870000001</v>
          </cell>
          <cell r="J50">
            <v>-13004274.93</v>
          </cell>
        </row>
        <row r="51">
          <cell r="I51">
            <v>-93096633.659999996</v>
          </cell>
          <cell r="J51">
            <v>-48205895.950000003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6"/>
  <sheetViews>
    <sheetView showGridLines="0" tabSelected="1" topLeftCell="A46" zoomScale="80" zoomScaleNormal="80" zoomScalePageLayoutView="80" workbookViewId="0">
      <selection activeCell="G28" sqref="G28:H28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1899561.79</v>
      </c>
      <c r="E12" s="36">
        <f>E14+E24</f>
        <v>29173209.609999999</v>
      </c>
      <c r="F12" s="33"/>
      <c r="G12" s="35" t="s">
        <v>9</v>
      </c>
      <c r="H12" s="35"/>
      <c r="I12" s="36">
        <f>I14+I25</f>
        <v>0</v>
      </c>
      <c r="J12" s="36">
        <f>J14+J25</f>
        <v>12334210.239999998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1899561.79</v>
      </c>
      <c r="E14" s="36">
        <f>SUM(E16:E22)</f>
        <v>20738620.5</v>
      </c>
      <c r="F14" s="33"/>
      <c r="G14" s="35" t="s">
        <v>11</v>
      </c>
      <c r="H14" s="35"/>
      <c r="I14" s="36">
        <f>SUM(I16:I23)</f>
        <v>0</v>
      </c>
      <c r="J14" s="36">
        <f>SUM(J16:J23)</f>
        <v>12334210.239999998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12</v>
      </c>
      <c r="C16" s="41"/>
      <c r="D16" s="42">
        <v>0</v>
      </c>
      <c r="E16" s="42">
        <f>IF(D16&gt;0,0,[1]ESF!D16-[1]ESF!E16)</f>
        <v>20554795.800000001</v>
      </c>
      <c r="F16" s="33"/>
      <c r="G16" s="41" t="s">
        <v>13</v>
      </c>
      <c r="H16" s="41"/>
      <c r="I16" s="42">
        <f>IF([1]ESF!I16&gt;[1]ESF!J16,[1]ESF!I16-[1]ESF!J16,0)</f>
        <v>0</v>
      </c>
      <c r="J16" s="42">
        <f>IF(I16&gt;0,0,[1]ESF!J16-[1]ESF!I16)</f>
        <v>12334210.239999998</v>
      </c>
      <c r="K16" s="29"/>
    </row>
    <row r="17" spans="1:11" x14ac:dyDescent="0.2">
      <c r="A17" s="34"/>
      <c r="B17" s="41" t="s">
        <v>14</v>
      </c>
      <c r="C17" s="41"/>
      <c r="D17" s="42">
        <v>0</v>
      </c>
      <c r="E17" s="42">
        <f>IF(D17&gt;0,0,[1]ESF!D17-[1]ESF!E17)</f>
        <v>183824.7</v>
      </c>
      <c r="F17" s="33"/>
      <c r="G17" s="41" t="s">
        <v>15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1" t="s">
        <v>16</v>
      </c>
      <c r="C18" s="41"/>
      <c r="D18" s="42">
        <v>1899561.79</v>
      </c>
      <c r="E18" s="42">
        <f>IF(D18&gt;0,0,[1]ESF!D18-[1]ESF!E18)</f>
        <v>0</v>
      </c>
      <c r="F18" s="33"/>
      <c r="G18" s="41" t="s">
        <v>17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1" t="s">
        <v>18</v>
      </c>
      <c r="C19" s="41"/>
      <c r="D19" s="42">
        <f>IF([1]ESF!D19&lt;[1]ESF!E19,[1]ESF!E19-[1]ESF!D19,0)</f>
        <v>0</v>
      </c>
      <c r="E19" s="42">
        <f>IF(D19&gt;0,0,[1]ESF!D19-[1]ESF!E19)</f>
        <v>0</v>
      </c>
      <c r="F19" s="33"/>
      <c r="G19" s="41" t="s">
        <v>19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1" t="s">
        <v>20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21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1" t="s">
        <v>22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3" t="s">
        <v>23</v>
      </c>
      <c r="H21" s="43"/>
      <c r="I21" s="42">
        <f>IF([1]ESF!I21&gt;[1]ESF!J21,[1]ESF!I21-[1]ESF!J21,0)</f>
        <v>0</v>
      </c>
      <c r="J21" s="42">
        <f>IF(I21&gt;0,0,[1]ESF!J21-[1]ESF!I21)</f>
        <v>0</v>
      </c>
      <c r="K21" s="29"/>
    </row>
    <row r="22" spans="1:11" x14ac:dyDescent="0.2">
      <c r="A22" s="34"/>
      <c r="B22" s="41" t="s">
        <v>24</v>
      </c>
      <c r="C22" s="41"/>
      <c r="D22" s="42">
        <f>IF([1]ESF!D22&lt;[1]ESF!E22,[1]ESF!E22-[1]ESF!D22,0)</f>
        <v>0</v>
      </c>
      <c r="E22" s="42">
        <f>IF(D22&gt;0,0,[1]ESF!D22-[1]ESF!E22)</f>
        <v>0</v>
      </c>
      <c r="F22" s="33"/>
      <c r="G22" s="41" t="s">
        <v>25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2">
        <f>IF([1]ESF!I23&gt;[1]ESF!J23,[1]ESF!I23-[1]ESF!J23,0)</f>
        <v>0</v>
      </c>
      <c r="J23" s="42">
        <f>IF(I23&gt;0,0,[1]ESF!J23-[1]ESF!I23)</f>
        <v>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8434589.1099999994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1" t="s">
        <v>29</v>
      </c>
      <c r="C26" s="41"/>
      <c r="D26" s="42">
        <f>IF([1]ESF!D29&lt;[1]ESF!E29,[1]ESF!E29-[1]ESF!D29,0)</f>
        <v>0</v>
      </c>
      <c r="E26" s="42">
        <f>IF(D26&gt;0,0,[1]ESF!D29-[1]ESF!E29)</f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30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31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1" t="s">
        <v>32</v>
      </c>
      <c r="C28" s="41"/>
      <c r="D28" s="42">
        <f>IF([1]ESF!D31&lt;[1]ESF!E31,[1]ESF!E31-[1]ESF!D31,0)</f>
        <v>0</v>
      </c>
      <c r="E28" s="42">
        <f>IF(D28&gt;0,0,[1]ESF!D31-[1]ESF!E31)</f>
        <v>8165633.1200000048</v>
      </c>
      <c r="F28" s="33"/>
      <c r="G28" s="41" t="s">
        <v>33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1" t="s">
        <v>34</v>
      </c>
      <c r="C29" s="41"/>
      <c r="D29" s="42">
        <f>IF([1]ESF!D32&lt;[1]ESF!E32,[1]ESF!E32-[1]ESF!D32,0)</f>
        <v>0</v>
      </c>
      <c r="E29" s="42">
        <f>IF(D29&gt;0,0,[1]ESF!D32-[1]ESF!E32)</f>
        <v>268955.98999999464</v>
      </c>
      <c r="F29" s="33"/>
      <c r="G29" s="41" t="s">
        <v>35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1" t="s">
        <v>36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37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3" t="s">
        <v>38</v>
      </c>
      <c r="C31" s="43"/>
      <c r="D31" s="42">
        <f>IF([1]ESF!D34&lt;[1]ESF!E34,[1]ESF!E34-[1]ESF!D34,0)</f>
        <v>0</v>
      </c>
      <c r="E31" s="42">
        <f>IF(D31&gt;0,0,[1]ESF!D34-[1]ESF!E34)</f>
        <v>0</v>
      </c>
      <c r="F31" s="33"/>
      <c r="G31" s="43" t="s">
        <v>39</v>
      </c>
      <c r="H31" s="43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1" t="s">
        <v>40</v>
      </c>
      <c r="C32" s="41"/>
      <c r="D32" s="42">
        <f>IF([1]ESF!D35&lt;[1]ESF!E35,[1]ESF!E35-[1]ESF!D35,0)</f>
        <v>0</v>
      </c>
      <c r="E32" s="42">
        <f>IF(D32&gt;0,0,[1]ESF!D35-[1]ESF!E35)</f>
        <v>0</v>
      </c>
      <c r="F32" s="33"/>
      <c r="G32" s="41" t="s">
        <v>41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1" t="s">
        <v>43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84498595.769999966</v>
      </c>
      <c r="J34" s="36">
        <f>J36+J42+J50</f>
        <v>44890737.709999993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43060870.969999969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2">
        <f>IF([1]ESF!I44&gt;[1]ESF!J44,[1]ESF!I44-[1]ESF!J44,0)</f>
        <v>43060870.969999969</v>
      </c>
      <c r="J38" s="42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41437724.799999997</v>
      </c>
      <c r="J42" s="36">
        <f>SUM(J44:J48)</f>
        <v>44890737.709999993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2">
        <f>IF([1]ESF!I50&gt;[1]ESF!J50,[1]ESF!I50-[1]ESF!J50,0)</f>
        <v>41437724.799999997</v>
      </c>
      <c r="J44" s="42">
        <f>IF(I44&gt;0,0,[1]ESF!J50-[1]ESF!I50)</f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2">
        <f>IF([1]ESF!I51&gt;[1]ESF!J51,[1]ESF!I51-[1]ESF!J51,0)</f>
        <v>0</v>
      </c>
      <c r="J45" s="42">
        <f>IF(I45&gt;0,0,[1]ESF!J51-[1]ESF!I51)</f>
        <v>44890737.709999993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2">
        <f>IF([1]ESF!I53&gt;[1]ESF!J53,[1]ESF!I53-[1]ESF!J53,0)</f>
        <v>0</v>
      </c>
      <c r="J47" s="42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46"/>
      <c r="B53" s="47"/>
      <c r="C53" s="47"/>
      <c r="D53" s="47"/>
      <c r="E53" s="47"/>
      <c r="F53" s="48"/>
      <c r="G53" s="49" t="s">
        <v>57</v>
      </c>
      <c r="H53" s="49"/>
      <c r="I53" s="50">
        <f>IF([1]ESF!I59&gt;[1]ESF!J59,[1]ESF!I59-[1]ESF!J59,0)</f>
        <v>0</v>
      </c>
      <c r="J53" s="50">
        <f>IF(I53&gt;0,0,[1]ESF!J59-[1]ESF!I59)</f>
        <v>0</v>
      </c>
      <c r="K53" s="51"/>
    </row>
    <row r="54" spans="1:11" ht="6" customHeight="1" x14ac:dyDescent="0.2">
      <c r="A54" s="52"/>
      <c r="B54" s="47"/>
      <c r="C54" s="53"/>
      <c r="D54" s="54"/>
      <c r="E54" s="55"/>
      <c r="F54" s="55"/>
      <c r="G54" s="47"/>
      <c r="H54" s="56"/>
      <c r="I54" s="54"/>
      <c r="J54" s="55"/>
      <c r="K54" s="55"/>
    </row>
    <row r="55" spans="1:11" ht="6" customHeight="1" x14ac:dyDescent="0.2">
      <c r="A55" s="15"/>
      <c r="C55" s="57"/>
      <c r="D55" s="58"/>
      <c r="E55" s="59"/>
      <c r="F55" s="59"/>
      <c r="H55" s="60"/>
      <c r="I55" s="58"/>
      <c r="J55" s="59"/>
      <c r="K55" s="59"/>
    </row>
    <row r="56" spans="1:11" ht="6" customHeight="1" x14ac:dyDescent="0.2">
      <c r="B56" s="57"/>
      <c r="C56" s="58"/>
      <c r="D56" s="59"/>
      <c r="E56" s="59"/>
      <c r="G56" s="61"/>
      <c r="H56" s="62"/>
      <c r="I56" s="59"/>
      <c r="J56" s="59"/>
    </row>
    <row r="57" spans="1:11" ht="15" customHeight="1" x14ac:dyDescent="0.2">
      <c r="B57" s="63" t="s">
        <v>58</v>
      </c>
      <c r="C57" s="63"/>
      <c r="D57" s="63"/>
      <c r="E57" s="63"/>
      <c r="F57" s="63"/>
      <c r="G57" s="63"/>
      <c r="H57" s="63"/>
      <c r="I57" s="63"/>
      <c r="J57" s="63"/>
    </row>
    <row r="58" spans="1:11" ht="9.75" customHeight="1" x14ac:dyDescent="0.2">
      <c r="B58" s="57"/>
      <c r="C58" s="58"/>
      <c r="D58" s="59"/>
      <c r="E58" s="59"/>
      <c r="G58" s="61"/>
      <c r="H58" s="62"/>
      <c r="I58" s="59"/>
      <c r="J58" s="59"/>
    </row>
    <row r="59" spans="1:11" ht="50.1" customHeight="1" x14ac:dyDescent="0.2">
      <c r="B59" s="57"/>
      <c r="C59" s="64"/>
      <c r="D59" s="65"/>
      <c r="E59" s="59"/>
      <c r="G59" s="66"/>
      <c r="H59" s="67"/>
      <c r="I59" s="59"/>
      <c r="J59" s="59"/>
    </row>
    <row r="60" spans="1:11" ht="14.1" customHeight="1" x14ac:dyDescent="0.2">
      <c r="B60" s="68"/>
      <c r="C60" s="69" t="s">
        <v>59</v>
      </c>
      <c r="D60" s="69"/>
      <c r="E60" s="59"/>
      <c r="F60" s="59"/>
      <c r="G60" s="70" t="s">
        <v>60</v>
      </c>
      <c r="H60" s="70"/>
      <c r="I60" s="39"/>
      <c r="J60" s="59"/>
    </row>
    <row r="61" spans="1:11" ht="14.1" customHeight="1" x14ac:dyDescent="0.2">
      <c r="B61" s="71"/>
      <c r="C61" s="72" t="s">
        <v>61</v>
      </c>
      <c r="D61" s="72"/>
      <c r="E61" s="73"/>
      <c r="F61" s="73"/>
      <c r="G61" s="74" t="s">
        <v>62</v>
      </c>
      <c r="H61" s="74"/>
      <c r="I61" s="39"/>
      <c r="J61" s="59"/>
    </row>
    <row r="62" spans="1:11" x14ac:dyDescent="0.2">
      <c r="A62" s="75"/>
      <c r="F62" s="33"/>
    </row>
    <row r="76" spans="11:11" x14ac:dyDescent="0.2">
      <c r="K76" s="5" t="s">
        <v>63</v>
      </c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5" bottom="0.59055118110236227" header="0" footer="0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2018-07-19T04:04:12Z</dcterms:created>
  <dcterms:modified xsi:type="dcterms:W3CDTF">2018-07-19T04:04:22Z</dcterms:modified>
</cp:coreProperties>
</file>