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CS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D14" i="1" s="1"/>
  <c r="D12" i="1" s="1"/>
  <c r="I18" i="1"/>
  <c r="J18" i="1" s="1"/>
  <c r="E18" i="1"/>
  <c r="J17" i="1"/>
  <c r="I17" i="1"/>
  <c r="E17" i="1"/>
  <c r="I16" i="1"/>
  <c r="J16" i="1" s="1"/>
  <c r="E16" i="1"/>
  <c r="I34" i="1" l="1"/>
  <c r="J14" i="1"/>
  <c r="J12" i="1" s="1"/>
  <c r="E24" i="1"/>
  <c r="I14" i="1"/>
  <c r="I12" i="1" s="1"/>
  <c r="E19" i="1"/>
  <c r="E14" i="1" s="1"/>
  <c r="E27" i="1"/>
  <c r="J38" i="1"/>
  <c r="J36" i="1" s="1"/>
  <c r="J34" i="1" s="1"/>
  <c r="J44" i="1"/>
  <c r="J42" i="1" s="1"/>
  <c r="J52" i="1"/>
  <c r="J50" i="1" s="1"/>
  <c r="E12" i="1" l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<sst xmlns="http://schemas.openxmlformats.org/spreadsheetml/2006/main" count="67" uniqueCount="64">
  <si>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</si>
  <si>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Al 31 de Marzo del 2018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</si>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</sst>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/>
    <xf numFmtId="0" fontId="3" fillId="12" borderId="0" xfId="0" applyFont="1" applyFill="1" applyAlignment="1">
      <alignment wrapText="1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4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horizontal="right"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horizontal="right" vertical="top"/>
    </xf>
    <xf numFmtId="0" fontId="4" fillId="12" borderId="0" xfId="0" applyFont="1" applyFill="1" applyBorder="1" applyAlignment="1">
      <alignment horizontal="left" vertical="top" wrapText="1"/>
    </xf>
    <xf numFmtId="3" fontId="4" fillId="12" borderId="0" xfId="1" applyNumberFormat="1" applyFont="1" applyFill="1" applyBorder="1" applyAlignment="1" applyProtection="1">
      <alignment horizontal="right" vertical="top" wrapText="1"/>
    </xf>
    <xf numFmtId="0" fontId="4" fillId="12" borderId="0" xfId="0" applyFont="1" applyFill="1" applyBorder="1" applyAlignment="1">
      <alignment horizontal="justify" vertical="top" wrapText="1"/>
    </xf>
    <xf numFmtId="0" fontId="8" fillId="12" borderId="0" xfId="0" applyFont="1" applyFill="1" applyBorder="1" applyAlignment="1">
      <alignment horizontal="left" vertical="top" wrapText="1"/>
    </xf>
    <xf numFmtId="0" fontId="7" fillId="12" borderId="0" xfId="2" applyFont="1" applyFill="1" applyBorder="1" applyAlignment="1" applyProtection="1">
      <alignment horizontal="center"/>
    </xf>
    <xf numFmtId="0" fontId="4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 wrapText="1"/>
    </xf>
    <xf numFmtId="3" fontId="4" fillId="12" borderId="2" xfId="1" applyNumberFormat="1" applyFont="1" applyFill="1" applyBorder="1" applyAlignment="1" applyProtection="1">
      <alignment horizontal="right" vertical="top" wrapText="1"/>
    </xf>
    <xf numFmtId="0" fontId="3" fillId="12" borderId="9" xfId="0" applyFont="1" applyFill="1" applyBorder="1"/>
    <xf numFmtId="0" fontId="3" fillId="12" borderId="4" xfId="0" applyFont="1" applyFill="1" applyBorder="1"/>
    <xf numFmtId="0" fontId="4" fillId="12" borderId="2" xfId="0" applyFont="1" applyFill="1" applyBorder="1" applyAlignment="1">
      <alignment vertical="top"/>
    </xf>
    <xf numFmtId="0" fontId="4" fillId="12" borderId="2" xfId="0" applyFont="1" applyFill="1" applyBorder="1"/>
    <xf numFmtId="43" fontId="4" fillId="12" borderId="2" xfId="1" applyFont="1" applyFill="1" applyBorder="1"/>
    <xf numFmtId="0" fontId="4" fillId="12" borderId="2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wrapText="1"/>
    </xf>
    <xf numFmtId="0" fontId="9" fillId="12" borderId="0" xfId="0" applyFont="1" applyFill="1" applyBorder="1" applyAlignment="1">
      <alignment horizontal="left" vertical="top"/>
    </xf>
    <xf numFmtId="0" fontId="4" fillId="12" borderId="0" xfId="0" applyFont="1" applyFill="1" applyBorder="1" applyProtection="1">
      <protection locked="0"/>
    </xf>
    <xf numFmtId="43" fontId="4" fillId="12" borderId="0" xfId="1" applyFont="1" applyFill="1" applyBorder="1" applyProtection="1">
      <protection locked="0"/>
    </xf>
    <xf numFmtId="0" fontId="4" fillId="12" borderId="0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 applyProtection="1">
      <alignment wrapText="1"/>
      <protection locked="0"/>
    </xf>
    <xf numFmtId="0" fontId="5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4" fillId="12" borderId="0" xfId="0" applyFont="1" applyFill="1" applyBorder="1" applyAlignment="1">
      <alignment horizontal="right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43" fontId="4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12" borderId="0" xfId="0" applyFont="1" applyFill="1" applyBorder="1" applyAlignment="1">
      <alignment horizontal="left" vertical="top"/>
    </xf>
  </cellXfs>
  <cellStyles count="3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3" xfId="63"/>
    <cellStyle name="Millares 2 2 3 2" xfId="64"/>
    <cellStyle name="Millares 2 2 4" xfId="65"/>
    <cellStyle name="Millares 2 2 4 2" xfId="66"/>
    <cellStyle name="Millares 2 2 5" xfId="67"/>
    <cellStyle name="Millares 2 2 5 2" xfId="68"/>
    <cellStyle name="Millares 2 2 6" xfId="69"/>
    <cellStyle name="Millares 2 2 6 2" xfId="70"/>
    <cellStyle name="Millares 2 2 7" xfId="71"/>
    <cellStyle name="Millares 2 2 7 2" xfId="72"/>
    <cellStyle name="Millares 2 2 8" xfId="73"/>
    <cellStyle name="Millares 2 2 8 2" xfId="74"/>
    <cellStyle name="Millares 2 2 9" xfId="75"/>
    <cellStyle name="Millares 2 2 9 2" xfId="76"/>
    <cellStyle name="Millares 2 20" xfId="77"/>
    <cellStyle name="Millares 2 20 2" xfId="78"/>
    <cellStyle name="Millares 2 21" xfId="79"/>
    <cellStyle name="Millares 2 21 2" xfId="80"/>
    <cellStyle name="Millares 2 22" xfId="81"/>
    <cellStyle name="Millares 2 22 2" xfId="82"/>
    <cellStyle name="Millares 2 23" xfId="83"/>
    <cellStyle name="Millares 2 23 2" xfId="84"/>
    <cellStyle name="Millares 2 24" xfId="85"/>
    <cellStyle name="Millares 2 24 2" xfId="86"/>
    <cellStyle name="Millares 2 25" xfId="87"/>
    <cellStyle name="Millares 2 26" xfId="88"/>
    <cellStyle name="Millares 2 27" xfId="89"/>
    <cellStyle name="Millares 2 28" xfId="90"/>
    <cellStyle name="Millares 2 29" xfId="91"/>
    <cellStyle name="Millares 2 3" xfId="92"/>
    <cellStyle name="Millares 2 3 10" xfId="93"/>
    <cellStyle name="Millares 2 3 11" xfId="94"/>
    <cellStyle name="Millares 2 3 12" xfId="95"/>
    <cellStyle name="Millares 2 3 13" xfId="96"/>
    <cellStyle name="Millares 2 3 14" xfId="97"/>
    <cellStyle name="Millares 2 3 15" xfId="98"/>
    <cellStyle name="Millares 2 3 16" xfId="99"/>
    <cellStyle name="Millares 2 3 2" xfId="100"/>
    <cellStyle name="Millares 2 3 2 2" xfId="101"/>
    <cellStyle name="Millares 2 3 3" xfId="102"/>
    <cellStyle name="Millares 2 3 3 2" xfId="103"/>
    <cellStyle name="Millares 2 3 4" xfId="104"/>
    <cellStyle name="Millares 2 3 4 2" xfId="105"/>
    <cellStyle name="Millares 2 3 5" xfId="106"/>
    <cellStyle name="Millares 2 3 5 2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31" xfId="113"/>
    <cellStyle name="Millares 2 32" xfId="114"/>
    <cellStyle name="Millares 2 33" xfId="115"/>
    <cellStyle name="Millares 2 34" xfId="116"/>
    <cellStyle name="Millares 2 35" xfId="117"/>
    <cellStyle name="Millares 2 36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10" xfId="132"/>
    <cellStyle name="Millares 3 11" xfId="133"/>
    <cellStyle name="Millares 3 12" xfId="134"/>
    <cellStyle name="Millares 3 13" xfId="135"/>
    <cellStyle name="Millares 3 14" xfId="136"/>
    <cellStyle name="Millares 3 15" xfId="137"/>
    <cellStyle name="Millares 3 16" xfId="138"/>
    <cellStyle name="Millares 3 17" xfId="139"/>
    <cellStyle name="Millares 3 18" xfId="140"/>
    <cellStyle name="Millares 3 19" xfId="141"/>
    <cellStyle name="Millares 3 2" xfId="142"/>
    <cellStyle name="Millares 3 2 2" xfId="143"/>
    <cellStyle name="Millares 3 20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7 2" xfId="154"/>
    <cellStyle name="Millares 3 8" xfId="155"/>
    <cellStyle name="Millares 3 8 2" xfId="156"/>
    <cellStyle name="Millares 3 9" xfId="157"/>
    <cellStyle name="Millares 3 9 2" xfId="158"/>
    <cellStyle name="Millares 4" xfId="159"/>
    <cellStyle name="Millares 4 2" xfId="160"/>
    <cellStyle name="Millares 4 3" xfId="161"/>
    <cellStyle name="Millares 4 3 2" xfId="162"/>
    <cellStyle name="Millares 4 4" xfId="163"/>
    <cellStyle name="Millares 5" xfId="164"/>
    <cellStyle name="Millares 5 2" xfId="165"/>
    <cellStyle name="Millares 6" xfId="166"/>
    <cellStyle name="Millares 6 2" xfId="167"/>
    <cellStyle name="Millares 7" xfId="168"/>
    <cellStyle name="Millares 7 2" xfId="169"/>
    <cellStyle name="Millares 8" xfId="170"/>
    <cellStyle name="Millares 8 2" xfId="171"/>
    <cellStyle name="Millares 8 2 2" xfId="172"/>
    <cellStyle name="Millares 8 3" xfId="173"/>
    <cellStyle name="Millares 9" xfId="174"/>
    <cellStyle name="Millares 9 2" xfId="175"/>
    <cellStyle name="Moneda 2" xfId="176"/>
    <cellStyle name="Moneda 2 10" xfId="177"/>
    <cellStyle name="Moneda 2 11" xfId="178"/>
    <cellStyle name="Moneda 2 12" xfId="179"/>
    <cellStyle name="Moneda 2 13" xfId="180"/>
    <cellStyle name="Moneda 2 14" xfId="181"/>
    <cellStyle name="Moneda 2 15" xfId="182"/>
    <cellStyle name="Moneda 2 16" xfId="183"/>
    <cellStyle name="Moneda 2 17" xfId="184"/>
    <cellStyle name="Moneda 2 18" xfId="185"/>
    <cellStyle name="Moneda 2 2" xfId="186"/>
    <cellStyle name="Moneda 2 2 2" xfId="187"/>
    <cellStyle name="Moneda 2 2 2 2" xfId="188"/>
    <cellStyle name="Moneda 2 2 3" xfId="189"/>
    <cellStyle name="Moneda 2 2 3 2" xfId="190"/>
    <cellStyle name="Moneda 2 2 4" xfId="191"/>
    <cellStyle name="Moneda 2 3" xfId="192"/>
    <cellStyle name="Moneda 2 3 2" xfId="193"/>
    <cellStyle name="Moneda 2 4" xfId="194"/>
    <cellStyle name="Moneda 2 4 2" xfId="195"/>
    <cellStyle name="Moneda 2 5" xfId="196"/>
    <cellStyle name="Moneda 2 5 2" xfId="197"/>
    <cellStyle name="Moneda 2 6" xfId="198"/>
    <cellStyle name="Moneda 2 6 2" xfId="199"/>
    <cellStyle name="Moneda 2 7" xfId="200"/>
    <cellStyle name="Moneda 2 8" xfId="201"/>
    <cellStyle name="Moneda 2 9" xfId="202"/>
    <cellStyle name="Normal" xfId="0" builtinId="0"/>
    <cellStyle name="Normal 10" xfId="203"/>
    <cellStyle name="Normal 10 2" xfId="204"/>
    <cellStyle name="Normal 10 3" xfId="205"/>
    <cellStyle name="Normal 10 4" xfId="206"/>
    <cellStyle name="Normal 10 5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2" xfId="2"/>
    <cellStyle name="Normal 2 10" xfId="214"/>
    <cellStyle name="Normal 2 10 2" xfId="215"/>
    <cellStyle name="Normal 2 10 3" xfId="216"/>
    <cellStyle name="Normal 2 11" xfId="217"/>
    <cellStyle name="Normal 2 11 2" xfId="218"/>
    <cellStyle name="Normal 2 11 3" xfId="219"/>
    <cellStyle name="Normal 2 12" xfId="220"/>
    <cellStyle name="Normal 2 12 2" xfId="221"/>
    <cellStyle name="Normal 2 12 3" xfId="222"/>
    <cellStyle name="Normal 2 13" xfId="223"/>
    <cellStyle name="Normal 2 13 2" xfId="224"/>
    <cellStyle name="Normal 2 13 3" xfId="225"/>
    <cellStyle name="Normal 2 14" xfId="226"/>
    <cellStyle name="Normal 2 14 2" xfId="227"/>
    <cellStyle name="Normal 2 14 3" xfId="228"/>
    <cellStyle name="Normal 2 15" xfId="229"/>
    <cellStyle name="Normal 2 15 2" xfId="230"/>
    <cellStyle name="Normal 2 15 3" xfId="231"/>
    <cellStyle name="Normal 2 16" xfId="232"/>
    <cellStyle name="Normal 2 16 2" xfId="233"/>
    <cellStyle name="Normal 2 16 3" xfId="234"/>
    <cellStyle name="Normal 2 17" xfId="235"/>
    <cellStyle name="Normal 2 17 2" xfId="236"/>
    <cellStyle name="Normal 2 17 3" xfId="237"/>
    <cellStyle name="Normal 2 18" xfId="238"/>
    <cellStyle name="Normal 2 18 2" xfId="239"/>
    <cellStyle name="Normal 2 19" xfId="240"/>
    <cellStyle name="Normal 2 2" xfId="241"/>
    <cellStyle name="Normal 2 2 10" xfId="242"/>
    <cellStyle name="Normal 2 2 11" xfId="243"/>
    <cellStyle name="Normal 2 2 12" xfId="244"/>
    <cellStyle name="Normal 2 2 13" xfId="245"/>
    <cellStyle name="Normal 2 2 14" xfId="246"/>
    <cellStyle name="Normal 2 2 15" xfId="247"/>
    <cellStyle name="Normal 2 2 16" xfId="248"/>
    <cellStyle name="Normal 2 2 17" xfId="249"/>
    <cellStyle name="Normal 2 2 18" xfId="250"/>
    <cellStyle name="Normal 2 2 19" xfId="251"/>
    <cellStyle name="Normal 2 2 2" xfId="252"/>
    <cellStyle name="Normal 2 2 2 2" xfId="253"/>
    <cellStyle name="Normal 2 2 2 3" xfId="254"/>
    <cellStyle name="Normal 2 2 2 4" xfId="255"/>
    <cellStyle name="Normal 2 2 2 5" xfId="256"/>
    <cellStyle name="Normal 2 2 2 6" xfId="257"/>
    <cellStyle name="Normal 2 2 2 7" xfId="258"/>
    <cellStyle name="Normal 2 2 20" xfId="259"/>
    <cellStyle name="Normal 2 2 21" xfId="260"/>
    <cellStyle name="Normal 2 2 22" xfId="261"/>
    <cellStyle name="Normal 2 2 23" xfId="262"/>
    <cellStyle name="Normal 2 2 3" xfId="263"/>
    <cellStyle name="Normal 2 2 4" xfId="264"/>
    <cellStyle name="Normal 2 2 5" xfId="265"/>
    <cellStyle name="Normal 2 2 6" xfId="266"/>
    <cellStyle name="Normal 2 2 7" xfId="267"/>
    <cellStyle name="Normal 2 2 8" xfId="268"/>
    <cellStyle name="Normal 2 2 9" xfId="269"/>
    <cellStyle name="Normal 2 20" xfId="270"/>
    <cellStyle name="Normal 2 21" xfId="271"/>
    <cellStyle name="Normal 2 22" xfId="272"/>
    <cellStyle name="Normal 2 23" xfId="273"/>
    <cellStyle name="Normal 2 24" xfId="274"/>
    <cellStyle name="Normal 2 25" xfId="275"/>
    <cellStyle name="Normal 2 26" xfId="276"/>
    <cellStyle name="Normal 2 27" xfId="277"/>
    <cellStyle name="Normal 2 28" xfId="278"/>
    <cellStyle name="Normal 2 29" xfId="279"/>
    <cellStyle name="Normal 2 3" xfId="280"/>
    <cellStyle name="Normal 2 3 2" xfId="281"/>
    <cellStyle name="Normal 2 3 3" xfId="282"/>
    <cellStyle name="Normal 2 3 4" xfId="283"/>
    <cellStyle name="Normal 2 3 5" xfId="284"/>
    <cellStyle name="Normal 2 3 6" xfId="285"/>
    <cellStyle name="Normal 2 3 7" xfId="286"/>
    <cellStyle name="Normal 2 3 8" xfId="287"/>
    <cellStyle name="Normal 2 30" xfId="288"/>
    <cellStyle name="Normal 2 31" xfId="289"/>
    <cellStyle name="Normal 2 4" xfId="290"/>
    <cellStyle name="Normal 2 4 2" xfId="291"/>
    <cellStyle name="Normal 2 4 3" xfId="292"/>
    <cellStyle name="Normal 2 5" xfId="293"/>
    <cellStyle name="Normal 2 5 2" xfId="294"/>
    <cellStyle name="Normal 2 5 3" xfId="295"/>
    <cellStyle name="Normal 2 6" xfId="296"/>
    <cellStyle name="Normal 2 6 2" xfId="297"/>
    <cellStyle name="Normal 2 6 3" xfId="298"/>
    <cellStyle name="Normal 2 7" xfId="299"/>
    <cellStyle name="Normal 2 7 2" xfId="300"/>
    <cellStyle name="Normal 2 7 3" xfId="301"/>
    <cellStyle name="Normal 2 8" xfId="302"/>
    <cellStyle name="Normal 2 8 2" xfId="303"/>
    <cellStyle name="Normal 2 8 3" xfId="304"/>
    <cellStyle name="Normal 2 82" xfId="305"/>
    <cellStyle name="Normal 2 83" xfId="306"/>
    <cellStyle name="Normal 2 86" xfId="307"/>
    <cellStyle name="Normal 2 9" xfId="308"/>
    <cellStyle name="Normal 2 9 2" xfId="309"/>
    <cellStyle name="Normal 2 9 3" xfId="310"/>
    <cellStyle name="Normal 3" xfId="311"/>
    <cellStyle name="Normal 3 10" xfId="312"/>
    <cellStyle name="Normal 3 11" xfId="313"/>
    <cellStyle name="Normal 3 2" xfId="314"/>
    <cellStyle name="Normal 3 2 2" xfId="315"/>
    <cellStyle name="Normal 3 3" xfId="316"/>
    <cellStyle name="Normal 3 4" xfId="317"/>
    <cellStyle name="Normal 3 5" xfId="318"/>
    <cellStyle name="Normal 3 6" xfId="319"/>
    <cellStyle name="Normal 3 7" xfId="320"/>
    <cellStyle name="Normal 3 8" xfId="321"/>
    <cellStyle name="Normal 3 9" xfId="322"/>
    <cellStyle name="Normal 4" xfId="323"/>
    <cellStyle name="Normal 4 2" xfId="324"/>
    <cellStyle name="Normal 4 2 2" xfId="325"/>
    <cellStyle name="Normal 4 3" xfId="326"/>
    <cellStyle name="Normal 4 4" xfId="327"/>
    <cellStyle name="Normal 4 5" xfId="328"/>
    <cellStyle name="Normal 5" xfId="329"/>
    <cellStyle name="Normal 5 10" xfId="330"/>
    <cellStyle name="Normal 5 11" xfId="331"/>
    <cellStyle name="Normal 5 12" xfId="332"/>
    <cellStyle name="Normal 5 13" xfId="333"/>
    <cellStyle name="Normal 5 14" xfId="334"/>
    <cellStyle name="Normal 5 15" xfId="335"/>
    <cellStyle name="Normal 5 16" xfId="336"/>
    <cellStyle name="Normal 5 17" xfId="337"/>
    <cellStyle name="Normal 5 2" xfId="338"/>
    <cellStyle name="Normal 5 2 2" xfId="339"/>
    <cellStyle name="Normal 5 3" xfId="340"/>
    <cellStyle name="Normal 5 3 2" xfId="341"/>
    <cellStyle name="Normal 5 4" xfId="342"/>
    <cellStyle name="Normal 5 4 2" xfId="343"/>
    <cellStyle name="Normal 5 5" xfId="344"/>
    <cellStyle name="Normal 5 5 2" xfId="345"/>
    <cellStyle name="Normal 5 6" xfId="346"/>
    <cellStyle name="Normal 5 7" xfId="347"/>
    <cellStyle name="Normal 5 7 2" xfId="348"/>
    <cellStyle name="Normal 5 8" xfId="349"/>
    <cellStyle name="Normal 5 9" xfId="350"/>
    <cellStyle name="Normal 56" xfId="351"/>
    <cellStyle name="Normal 6" xfId="352"/>
    <cellStyle name="Normal 6 2" xfId="353"/>
    <cellStyle name="Normal 6 3" xfId="354"/>
    <cellStyle name="Normal 7" xfId="355"/>
    <cellStyle name="Normal 7 10" xfId="356"/>
    <cellStyle name="Normal 7 11" xfId="357"/>
    <cellStyle name="Normal 7 12" xfId="358"/>
    <cellStyle name="Normal 7 13" xfId="359"/>
    <cellStyle name="Normal 7 14" xfId="360"/>
    <cellStyle name="Normal 7 15" xfId="361"/>
    <cellStyle name="Normal 7 16" xfId="362"/>
    <cellStyle name="Normal 7 17" xfId="363"/>
    <cellStyle name="Normal 7 18" xfId="364"/>
    <cellStyle name="Normal 7 2" xfId="365"/>
    <cellStyle name="Normal 7 3" xfId="366"/>
    <cellStyle name="Normal 7 4" xfId="367"/>
    <cellStyle name="Normal 7 5" xfId="368"/>
    <cellStyle name="Normal 7 6" xfId="369"/>
    <cellStyle name="Normal 7 7" xfId="370"/>
    <cellStyle name="Normal 7 8" xfId="371"/>
    <cellStyle name="Normal 7 9" xfId="372"/>
    <cellStyle name="Normal 8" xfId="373"/>
    <cellStyle name="Normal 9" xfId="374"/>
    <cellStyle name="Normal 9 2" xfId="375"/>
    <cellStyle name="Normal 9 3" xfId="376"/>
    <cellStyle name="Notas 2" xfId="377"/>
    <cellStyle name="Porcentaje 2" xfId="378"/>
    <cellStyle name="Porcentaje 3" xfId="379"/>
    <cellStyle name="Porcentual 2" xfId="380"/>
    <cellStyle name="Porcentual 2 2" xfId="381"/>
    <cellStyle name="Porcentual 2 3" xfId="382"/>
    <cellStyle name="SAPBEXstdItem" xfId="383"/>
    <cellStyle name="Total 10" xfId="384"/>
    <cellStyle name="Total 11" xfId="385"/>
    <cellStyle name="Total 12" xfId="386"/>
    <cellStyle name="Total 13" xfId="387"/>
    <cellStyle name="Total 14" xfId="388"/>
    <cellStyle name="Total 2" xfId="389"/>
    <cellStyle name="Total 3" xfId="390"/>
    <cellStyle name="Total 4" xfId="391"/>
    <cellStyle name="Total 5" xfId="392"/>
    <cellStyle name="Total 6" xfId="393"/>
    <cellStyle name="Total 7" xfId="394"/>
    <cellStyle name="Total 8" xfId="395"/>
    <cellStyle name="Total 9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esktop/EF%202018/Formatos%20Fros%20y%20Pptal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</sheetNames>
    <sheetDataSet>
      <sheetData sheetId="0">
        <row r="16">
          <cell r="D16">
            <v>31529636.32</v>
          </cell>
          <cell r="E16">
            <v>21780814.34</v>
          </cell>
          <cell r="I16">
            <v>1674585.54</v>
          </cell>
          <cell r="J16">
            <v>14818319.789999999</v>
          </cell>
        </row>
        <row r="17">
          <cell r="D17">
            <v>507194.84</v>
          </cell>
          <cell r="E17">
            <v>75185.539999999994</v>
          </cell>
          <cell r="I17">
            <v>0</v>
          </cell>
          <cell r="J17">
            <v>0</v>
          </cell>
        </row>
        <row r="18">
          <cell r="D18">
            <v>5196776.8</v>
          </cell>
          <cell r="E18">
            <v>3227439.01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91645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242853489.03999999</v>
          </cell>
          <cell r="E31">
            <v>242853489.03999999</v>
          </cell>
          <cell r="I31">
            <v>0</v>
          </cell>
          <cell r="J31">
            <v>0</v>
          </cell>
        </row>
        <row r="32">
          <cell r="D32">
            <v>98983743.739999995</v>
          </cell>
          <cell r="E32">
            <v>98950903.75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-69876781.549999997</v>
          </cell>
          <cell r="E34">
            <v>-69876781.549999997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379233275.55000001</v>
          </cell>
          <cell r="J44">
            <v>337259579.98000002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15141054.48</v>
          </cell>
          <cell r="J50">
            <v>-13004274.93</v>
          </cell>
        </row>
        <row r="51">
          <cell r="I51">
            <v>-93089822.620000005</v>
          </cell>
          <cell r="J51">
            <v>-48205895.950000003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6"/>
  <sheetViews>
    <sheetView showGridLines="0" tabSelected="1" zoomScale="80" zoomScaleNormal="80" zoomScalePageLayoutView="80" workbookViewId="0">
      <selection activeCell="A4" sqref="A4:K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12183009.059999995</v>
      </c>
      <c r="F12" s="33"/>
      <c r="G12" s="35" t="s">
        <v>9</v>
      </c>
      <c r="H12" s="35"/>
      <c r="I12" s="36">
        <f>I14+I25</f>
        <v>91645</v>
      </c>
      <c r="J12" s="36">
        <f>J14+J25</f>
        <v>13143734.25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12150169.07</v>
      </c>
      <c r="F14" s="33"/>
      <c r="G14" s="35" t="s">
        <v>11</v>
      </c>
      <c r="H14" s="35"/>
      <c r="I14" s="36">
        <f>SUM(I16:I23)</f>
        <v>91645</v>
      </c>
      <c r="J14" s="36">
        <f>SUM(J16:J23)</f>
        <v>13143734.25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9748821.9800000004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13143734.25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f>IF(D17&gt;0,0,[1]ESF!D17-[1]ESF!E17)</f>
        <v>432009.30000000005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v>0</v>
      </c>
      <c r="E18" s="42">
        <f>IF(D18&gt;0,0,[1]ESF!D18-[1]ESF!E18)</f>
        <v>1969337.79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91645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32839.989999994636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32839.989999994636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70119024.979999989</v>
      </c>
      <c r="J34" s="36">
        <f>J36+J42+J50</f>
        <v>44883926.670000002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41973695.569999993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41973695.569999993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28145329.41</v>
      </c>
      <c r="J42" s="36">
        <f>SUM(J44:J48)</f>
        <v>44883926.670000002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28145329.41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44883926.670000002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  <row r="76" spans="11:11" x14ac:dyDescent="0.2">
      <c r="K76" s="5" t="s">
        <v>63</v>
      </c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2018-05-02T00:04:23Z</dcterms:created>
  <dcterms:modified xsi:type="dcterms:W3CDTF">2018-05-02T00:04:41Z</dcterms:modified>
</cp:coreProperties>
</file>