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2017 URGENTE\9-INFORMACION-DISCIPLINA-FINANCIERA\FORMATO-6A-EAEPE-COG\"/>
    </mc:Choice>
  </mc:AlternateContent>
  <bookViews>
    <workbookView xWindow="0" yWindow="0" windowWidth="28800" windowHeight="1243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E145" i="1" s="1"/>
  <c r="H145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E141" i="1" s="1"/>
  <c r="H141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8" i="1" s="1"/>
  <c r="H98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0" i="1" s="1"/>
  <c r="E81" i="1"/>
  <c r="H81" i="1" s="1"/>
  <c r="G80" i="1"/>
  <c r="G79" i="1" s="1"/>
  <c r="F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E70" i="1" s="1"/>
  <c r="H70" i="1" s="1"/>
  <c r="G70" i="1"/>
  <c r="F70" i="1"/>
  <c r="D70" i="1"/>
  <c r="C70" i="1"/>
  <c r="E69" i="1"/>
  <c r="H69" i="1" s="1"/>
  <c r="E68" i="1"/>
  <c r="H68" i="1" s="1"/>
  <c r="E67" i="1"/>
  <c r="E66" i="1" s="1"/>
  <c r="H66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3" i="1" s="1"/>
  <c r="H23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4" i="1" s="1"/>
  <c r="G154" i="1" s="1"/>
  <c r="F5" i="1"/>
  <c r="D5" i="1"/>
  <c r="D4" i="1" s="1"/>
  <c r="D154" i="1" s="1"/>
  <c r="C5" i="1"/>
  <c r="C4" i="1" s="1"/>
  <c r="F4" i="1"/>
  <c r="F154" i="1" s="1"/>
  <c r="C154" i="1" l="1"/>
  <c r="H5" i="1"/>
  <c r="H4" i="1" s="1"/>
  <c r="E79" i="1"/>
  <c r="E4" i="1"/>
  <c r="H7" i="1"/>
  <c r="H15" i="1"/>
  <c r="H25" i="1"/>
  <c r="H35" i="1"/>
  <c r="H45" i="1"/>
  <c r="H55" i="1"/>
  <c r="H59" i="1"/>
  <c r="H67" i="1"/>
  <c r="H71" i="1"/>
  <c r="H82" i="1"/>
  <c r="H80" i="1" s="1"/>
  <c r="H79" i="1" s="1"/>
  <c r="H90" i="1"/>
  <c r="H100" i="1"/>
  <c r="H110" i="1"/>
  <c r="H120" i="1"/>
  <c r="H130" i="1"/>
  <c r="H134" i="1"/>
  <c r="H142" i="1"/>
  <c r="H150" i="1"/>
  <c r="H154" i="1" l="1"/>
  <c r="E154" i="1"/>
</calcChain>
</file>

<file path=xl/sharedStrings.xml><?xml version="1.0" encoding="utf-8"?>
<sst xmlns="http://schemas.openxmlformats.org/spreadsheetml/2006/main" count="286" uniqueCount="213">
  <si>
    <t>UNIVERSIDAD POLITÉCNICA DE GUANAJUATO
Clasificación por Objeto del Gasto (Capítulo y Concepto)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</si>
  <si>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</si>
  <si>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</si>
  <si>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</si>
  <si>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</si>
  <si>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</si>
  <si>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</si>
  <si>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</si>
  <si>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</si>
  <si>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</si>
  <si>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</si>
  <si>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</si>
  <si>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</si>
  <si>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</si>
  <si>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</si>
  <si>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</si>
  <si>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</si>
  <si>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</si>
  <si>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</si>
  <si>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</si>
  <si>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</si>
  <si>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</si>
  <si>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</si>
  <si>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</si>
  <si>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</si>
  <si>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</si>
  <si>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</si>
  <si>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</si>
  <si>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</si>
  <si>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</si>
  <si>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</si>
  <si>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</si>
  <si>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</si>
  <si>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</si>
  <si>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</si>
  <si>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</si>
  <si>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</si>
  <si>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</si>
  <si>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</si>
  <si>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</si>
  <si>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</si>
  <si>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</si>
  <si>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</si>
  <si>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</si>
  <si>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</si>
  <si>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</si>
  <si>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</si>
  <si>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</si>
  <si>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</si>
  <si>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</si>
  <si>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</si>
  <si>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</si>
  <si>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</si>
  <si>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</si>
  <si>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</si>
  <si>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</si>
  <si>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</si>
  <si>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</si>
  <si>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</si>
  <si>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</si>
  <si>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</si>
  <si>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</si>
  <si>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</si>
  <si>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</si>
  <si>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</si>
  <si>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</si>
  <si>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</si>
  <si>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</si>
  <si>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</si>
  <si>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</si>
  <si>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</si>
  <si>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</si>
  <si>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</si>
  <si>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</si>
  <si>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</si>
  <si>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</si>
  <si>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</si>
  <si>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</si>
  <si>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</si>
  <si>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</si>
  <si>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</si>
  <si>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</si>
  <si>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</si>
  <si>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</si>
  <si>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</si>
  <si>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</si>
  <si>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</si>
  <si>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</si>
  <si>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</si>
  <si>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</si>
  <si>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</si>
  <si>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</si>
  <si>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</si>
  <si>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</si>
  <si>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</si>
  <si>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</si>
  <si>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</si>
  <si>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</si>
  <si>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</si>
  <si>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</si>
  <si>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</si>
  <si>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</si>
  <si>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</si>
  <si>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</si>
  <si>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</si>
  <si>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</si>
  <si>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</si>
  <si>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</si>
  <si>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</si>
  <si>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</si>
  <si>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</si>
  <si>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</si>
  <si>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</si>
  <si>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</si>
  <si>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</si>
  <si>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</si>
  <si>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</si>
  <si>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</si>
  <si>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</si>
  <si>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</si>
  <si>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</si>
  <si>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</si>
  <si>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</si>
  <si>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</si>
  <si>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</si>
  <si>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</si>
  <si>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</si>
  <si>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</si>
  <si>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</si>
  <si>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</si>
  <si>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</si>
  <si>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</si>
  <si>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</si>
  <si>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</si>
  <si>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</si>
  <si>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</si>
  <si>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</si>
  <si>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</si>
  <si>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</si>
  <si>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</si>
  <si>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</si>
  <si>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</si>
  <si>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</si>
  <si>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</si>
  <si>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</si>
  <si>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</si>
  <si>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</si>
  <si>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</si>
  <si>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</si>
  <si>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</si>
  <si>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</si>
  <si>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</si>
  <si>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</si>
  <si>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</si>
  <si>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</si>
  <si>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</si>
  <si>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</si>
  <si>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</si>
  <si>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</si>
  <si>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</si>
  <si>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</si>
  <si>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</si>
  <si>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</si>
  <si>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</si>
  <si>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</si>
  <si>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</si>
  <si>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</si>
  <si>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</si>
  <si>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</si>
  <si>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</si>
  <si>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</si>
  <si>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</si>
  <si>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</si>
  <si>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</si>
  <si>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</si>
  <si>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</si>
  <si>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</si>
  <si>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</si>
  <si>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</si>
  <si>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</si>
  <si>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</si>
  <si>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</si>
  <si>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</si>
  <si>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</si>
  <si>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</si>
  <si>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</si>
  <si>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</si>
  <si>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</si>
  <si>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</si>
  <si>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</si>
  <si>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</si>
  <si>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</si>
  <si>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</si>
  <si>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</si>
  <si>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</si>
  <si>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</si>
  <si>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</si>
  <si>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</si>
  <si>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</si>
  <si>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</si>
  <si>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</si>
  <si>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</si>
  <si>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</si>
  <si>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</si>
  <si>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</si>
  <si>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</si>
  <si>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</si>
  <si>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</si>
  <si>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</si>
  <si>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</si>
  <si>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</si>
  <si>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</si>
  <si>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PAGINA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</si>
</sst>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Times New Roman"/>
      <family val="2"/>
    </font>
    <font>
      <b/>
      <sz val="8"/>
      <color theme="0"/>
      <name val="}"/>
    </font>
    <font>
      <sz val="8"/>
      <color theme="1"/>
      <name val="}"/>
    </font>
    <font>
      <b/>
      <sz val="8"/>
      <color theme="1"/>
      <name val="}"/>
    </font>
    <font>
      <sz val="8"/>
      <color theme="0"/>
      <name val="Intro Book"/>
      <family val="3"/>
    </font>
    <font>
      <sz val="8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 indent="2"/>
    </xf>
    <xf numFmtId="4" fontId="2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2" fillId="0" borderId="9" xfId="0" applyFont="1" applyBorder="1"/>
    <xf numFmtId="0" fontId="6" fillId="0" borderId="10" xfId="0" applyFont="1" applyBorder="1" applyAlignment="1">
      <alignment horizontal="left" vertical="center" indent="1"/>
    </xf>
    <xf numFmtId="4" fontId="6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indent="2"/>
    </xf>
    <xf numFmtId="4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4" fontId="7" fillId="0" borderId="8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161</xdr:row>
      <xdr:rowOff>142875</xdr:rowOff>
    </xdr:from>
    <xdr:to>
      <xdr:col>6</xdr:col>
      <xdr:colOff>561975</xdr:colOff>
      <xdr:row>161</xdr:row>
      <xdr:rowOff>142876</xdr:rowOff>
    </xdr:to>
    <xdr:cxnSp macro="">
      <xdr:nvCxnSpPr>
        <xdr:cNvPr id="2" name="Conector recto 1"/>
        <xdr:cNvCxnSpPr/>
      </xdr:nvCxnSpPr>
      <xdr:spPr>
        <a:xfrm>
          <a:off x="5886450" y="23469600"/>
          <a:ext cx="24479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161</xdr:row>
      <xdr:rowOff>123825</xdr:rowOff>
    </xdr:from>
    <xdr:to>
      <xdr:col>1</xdr:col>
      <xdr:colOff>2162175</xdr:colOff>
      <xdr:row>161</xdr:row>
      <xdr:rowOff>123825</xdr:rowOff>
    </xdr:to>
    <xdr:cxnSp macro="">
      <xdr:nvCxnSpPr>
        <xdr:cNvPr id="3" name="Conector recto 2"/>
        <xdr:cNvCxnSpPr/>
      </xdr:nvCxnSpPr>
      <xdr:spPr>
        <a:xfrm>
          <a:off x="238125" y="23450550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tabSelected="1" workbookViewId="0">
      <selection activeCell="B17" sqref="B17"/>
    </sheetView>
  </sheetViews>
  <sheetFormatPr baseColWidth="10" defaultRowHeight="11.25"/>
  <cols>
    <col min="1" max="1" width="4.83203125" style="4" customWidth="1"/>
    <col min="2" max="2" width="63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71752556.019999996</v>
      </c>
      <c r="D4" s="15">
        <f t="shared" ref="D4:H4" si="0">D5+D13+D23+D33+D43+D53+D57+D66+D70</f>
        <v>11616255.949999999</v>
      </c>
      <c r="E4" s="15">
        <f t="shared" si="0"/>
        <v>83368811.969999999</v>
      </c>
      <c r="F4" s="15">
        <f t="shared" si="0"/>
        <v>81069423.590000004</v>
      </c>
      <c r="G4" s="15">
        <f t="shared" si="0"/>
        <v>80967003.859999999</v>
      </c>
      <c r="H4" s="15">
        <f t="shared" si="0"/>
        <v>2299388.3799999994</v>
      </c>
    </row>
    <row r="5" spans="1:8">
      <c r="A5" s="16" t="s">
        <v>10</v>
      </c>
      <c r="B5" s="17"/>
      <c r="C5" s="18">
        <f>SUM(C6:C12)</f>
        <v>50400057.560000002</v>
      </c>
      <c r="D5" s="18">
        <f t="shared" ref="D5:H5" si="1">SUM(D6:D12)</f>
        <v>1709746.3099999998</v>
      </c>
      <c r="E5" s="18">
        <f t="shared" si="1"/>
        <v>52109803.869999997</v>
      </c>
      <c r="F5" s="18">
        <f t="shared" si="1"/>
        <v>52044898.759999998</v>
      </c>
      <c r="G5" s="18">
        <f t="shared" si="1"/>
        <v>52044898.759999998</v>
      </c>
      <c r="H5" s="18">
        <f t="shared" si="1"/>
        <v>64905.109999999404</v>
      </c>
    </row>
    <row r="6" spans="1:8">
      <c r="A6" s="19" t="s">
        <v>11</v>
      </c>
      <c r="B6" s="20" t="s">
        <v>12</v>
      </c>
      <c r="C6" s="21">
        <v>25992731.34</v>
      </c>
      <c r="D6" s="21">
        <v>0</v>
      </c>
      <c r="E6" s="21">
        <f>C6+D6</f>
        <v>25992731.34</v>
      </c>
      <c r="F6" s="21">
        <v>25992731.34</v>
      </c>
      <c r="G6" s="21">
        <v>25992731.34</v>
      </c>
      <c r="H6" s="21">
        <f>E6-F6</f>
        <v>0</v>
      </c>
    </row>
    <row r="7" spans="1:8">
      <c r="A7" s="19" t="s">
        <v>13</v>
      </c>
      <c r="B7" s="20" t="s">
        <v>14</v>
      </c>
      <c r="C7" s="21">
        <v>8954186.6400000006</v>
      </c>
      <c r="D7" s="21">
        <v>2161383.19</v>
      </c>
      <c r="E7" s="21">
        <f t="shared" ref="E7:E12" si="2">C7+D7</f>
        <v>11115569.83</v>
      </c>
      <c r="F7" s="21">
        <v>11050664.720000001</v>
      </c>
      <c r="G7" s="21">
        <v>11050664.720000001</v>
      </c>
      <c r="H7" s="21">
        <f t="shared" ref="H7:H70" si="3">E7-F7</f>
        <v>64905.109999999404</v>
      </c>
    </row>
    <row r="8" spans="1:8">
      <c r="A8" s="19" t="s">
        <v>15</v>
      </c>
      <c r="B8" s="20" t="s">
        <v>16</v>
      </c>
      <c r="C8" s="21">
        <v>3938019.42</v>
      </c>
      <c r="D8" s="21">
        <v>0</v>
      </c>
      <c r="E8" s="21">
        <f t="shared" si="2"/>
        <v>3938019.42</v>
      </c>
      <c r="F8" s="21">
        <v>3938019.42</v>
      </c>
      <c r="G8" s="21">
        <v>3938019.42</v>
      </c>
      <c r="H8" s="21">
        <f t="shared" si="3"/>
        <v>0</v>
      </c>
    </row>
    <row r="9" spans="1:8">
      <c r="A9" s="19" t="s">
        <v>17</v>
      </c>
      <c r="B9" s="20" t="s">
        <v>18</v>
      </c>
      <c r="C9" s="21">
        <v>5891532.2199999997</v>
      </c>
      <c r="D9" s="21">
        <v>-345473.06</v>
      </c>
      <c r="E9" s="21">
        <f t="shared" si="2"/>
        <v>5546059.1600000001</v>
      </c>
      <c r="F9" s="21">
        <v>5546059.1600000001</v>
      </c>
      <c r="G9" s="21">
        <v>5546059.1600000001</v>
      </c>
      <c r="H9" s="21">
        <f t="shared" si="3"/>
        <v>0</v>
      </c>
    </row>
    <row r="10" spans="1:8">
      <c r="A10" s="19" t="s">
        <v>19</v>
      </c>
      <c r="B10" s="20" t="s">
        <v>20</v>
      </c>
      <c r="C10" s="21">
        <v>5623587.9400000004</v>
      </c>
      <c r="D10" s="21">
        <v>-106163.82</v>
      </c>
      <c r="E10" s="21">
        <f t="shared" si="2"/>
        <v>5517424.1200000001</v>
      </c>
      <c r="F10" s="21">
        <v>5517424.1200000001</v>
      </c>
      <c r="G10" s="21">
        <v>5517424.1200000001</v>
      </c>
      <c r="H10" s="21">
        <f t="shared" si="3"/>
        <v>0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5042419.1399999997</v>
      </c>
      <c r="D13" s="18">
        <f t="shared" ref="D13:G13" si="4">SUM(D14:D22)</f>
        <v>971059.06</v>
      </c>
      <c r="E13" s="18">
        <f t="shared" si="4"/>
        <v>6013478.2000000002</v>
      </c>
      <c r="F13" s="18">
        <f t="shared" si="4"/>
        <v>5645474.8699999992</v>
      </c>
      <c r="G13" s="18">
        <f t="shared" si="4"/>
        <v>5645474.8699999992</v>
      </c>
      <c r="H13" s="18">
        <f t="shared" si="3"/>
        <v>368003.33000000101</v>
      </c>
    </row>
    <row r="14" spans="1:8">
      <c r="A14" s="19" t="s">
        <v>26</v>
      </c>
      <c r="B14" s="20" t="s">
        <v>27</v>
      </c>
      <c r="C14" s="21">
        <v>2318204</v>
      </c>
      <c r="D14" s="21">
        <v>-189439.17</v>
      </c>
      <c r="E14" s="21">
        <f t="shared" ref="E14:E22" si="5">C14+D14</f>
        <v>2128764.83</v>
      </c>
      <c r="F14" s="21">
        <v>1976654.74</v>
      </c>
      <c r="G14" s="21">
        <v>1976654.74</v>
      </c>
      <c r="H14" s="21">
        <f t="shared" si="3"/>
        <v>152110.09000000008</v>
      </c>
    </row>
    <row r="15" spans="1:8">
      <c r="A15" s="19" t="s">
        <v>28</v>
      </c>
      <c r="B15" s="20" t="s">
        <v>29</v>
      </c>
      <c r="C15" s="21">
        <v>262126</v>
      </c>
      <c r="D15" s="21">
        <v>77685.429999999993</v>
      </c>
      <c r="E15" s="21">
        <f t="shared" si="5"/>
        <v>339811.43</v>
      </c>
      <c r="F15" s="21">
        <v>339811.43</v>
      </c>
      <c r="G15" s="21">
        <v>339811.43</v>
      </c>
      <c r="H15" s="21">
        <f t="shared" si="3"/>
        <v>0</v>
      </c>
    </row>
    <row r="16" spans="1:8">
      <c r="A16" s="19" t="s">
        <v>30</v>
      </c>
      <c r="B16" s="20" t="s">
        <v>31</v>
      </c>
      <c r="C16" s="21">
        <v>413</v>
      </c>
      <c r="D16" s="21">
        <v>16141.19</v>
      </c>
      <c r="E16" s="21">
        <f t="shared" si="5"/>
        <v>16554.190000000002</v>
      </c>
      <c r="F16" s="21">
        <v>16554.189999999999</v>
      </c>
      <c r="G16" s="21">
        <v>16554.189999999999</v>
      </c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1162655</v>
      </c>
      <c r="D17" s="21">
        <v>333356.53000000003</v>
      </c>
      <c r="E17" s="21">
        <f t="shared" si="5"/>
        <v>1496011.53</v>
      </c>
      <c r="F17" s="21">
        <v>1375407.23</v>
      </c>
      <c r="G17" s="21">
        <v>1375407.23</v>
      </c>
      <c r="H17" s="21">
        <f t="shared" si="3"/>
        <v>120604.30000000005</v>
      </c>
    </row>
    <row r="18" spans="1:8">
      <c r="A18" s="19" t="s">
        <v>34</v>
      </c>
      <c r="B18" s="20" t="s">
        <v>35</v>
      </c>
      <c r="C18" s="21">
        <v>221089</v>
      </c>
      <c r="D18" s="21">
        <v>138755.64000000001</v>
      </c>
      <c r="E18" s="21">
        <f t="shared" si="5"/>
        <v>359844.64</v>
      </c>
      <c r="F18" s="21">
        <v>359227.1</v>
      </c>
      <c r="G18" s="21">
        <v>359227.1</v>
      </c>
      <c r="H18" s="21">
        <f t="shared" si="3"/>
        <v>617.54000000003725</v>
      </c>
    </row>
    <row r="19" spans="1:8">
      <c r="A19" s="19" t="s">
        <v>36</v>
      </c>
      <c r="B19" s="20" t="s">
        <v>37</v>
      </c>
      <c r="C19" s="21">
        <v>247863</v>
      </c>
      <c r="D19" s="21">
        <v>184697.42</v>
      </c>
      <c r="E19" s="21">
        <f t="shared" si="5"/>
        <v>432560.42000000004</v>
      </c>
      <c r="F19" s="21">
        <v>407343</v>
      </c>
      <c r="G19" s="21">
        <v>407343</v>
      </c>
      <c r="H19" s="21">
        <f t="shared" si="3"/>
        <v>25217.420000000042</v>
      </c>
    </row>
    <row r="20" spans="1:8">
      <c r="A20" s="19" t="s">
        <v>38</v>
      </c>
      <c r="B20" s="20" t="s">
        <v>39</v>
      </c>
      <c r="C20" s="21">
        <v>380234</v>
      </c>
      <c r="D20" s="21">
        <v>-177573.26</v>
      </c>
      <c r="E20" s="21">
        <f t="shared" si="5"/>
        <v>202660.74</v>
      </c>
      <c r="F20" s="21">
        <v>202660.74</v>
      </c>
      <c r="G20" s="21">
        <v>202660.74</v>
      </c>
      <c r="H20" s="21">
        <f t="shared" si="3"/>
        <v>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449835.14</v>
      </c>
      <c r="D22" s="21">
        <v>587435.28</v>
      </c>
      <c r="E22" s="21">
        <f t="shared" si="5"/>
        <v>1037270.42</v>
      </c>
      <c r="F22" s="21">
        <v>967816.44</v>
      </c>
      <c r="G22" s="21">
        <v>967816.44</v>
      </c>
      <c r="H22" s="21">
        <f t="shared" si="3"/>
        <v>69453.980000000098</v>
      </c>
    </row>
    <row r="23" spans="1:8">
      <c r="A23" s="16" t="s">
        <v>44</v>
      </c>
      <c r="B23" s="17"/>
      <c r="C23" s="18">
        <f>SUM(C24:C32)</f>
        <v>11603673.800000001</v>
      </c>
      <c r="D23" s="18">
        <f t="shared" ref="D23:G23" si="6">SUM(D24:D32)</f>
        <v>7784061.54</v>
      </c>
      <c r="E23" s="18">
        <f t="shared" si="6"/>
        <v>19387735.34</v>
      </c>
      <c r="F23" s="18">
        <f t="shared" si="6"/>
        <v>17629861.280000001</v>
      </c>
      <c r="G23" s="18">
        <f t="shared" si="6"/>
        <v>17533841.550000001</v>
      </c>
      <c r="H23" s="18">
        <f t="shared" si="3"/>
        <v>1757874.0599999987</v>
      </c>
    </row>
    <row r="24" spans="1:8">
      <c r="A24" s="19" t="s">
        <v>45</v>
      </c>
      <c r="B24" s="20" t="s">
        <v>46</v>
      </c>
      <c r="C24" s="21">
        <v>1233077.8</v>
      </c>
      <c r="D24" s="21">
        <v>-202298.53</v>
      </c>
      <c r="E24" s="21">
        <f t="shared" ref="E24:E32" si="7">C24+D24</f>
        <v>1030779.27</v>
      </c>
      <c r="F24" s="21">
        <v>1030779.27</v>
      </c>
      <c r="G24" s="21">
        <v>1030779.27</v>
      </c>
      <c r="H24" s="21">
        <f t="shared" si="3"/>
        <v>0</v>
      </c>
    </row>
    <row r="25" spans="1:8">
      <c r="A25" s="19" t="s">
        <v>47</v>
      </c>
      <c r="B25" s="20" t="s">
        <v>48</v>
      </c>
      <c r="C25" s="21">
        <v>1832826</v>
      </c>
      <c r="D25" s="21">
        <v>-1083834.6000000001</v>
      </c>
      <c r="E25" s="21">
        <f t="shared" si="7"/>
        <v>748991.39999999991</v>
      </c>
      <c r="F25" s="21">
        <v>748991.4</v>
      </c>
      <c r="G25" s="21">
        <v>746764.1</v>
      </c>
      <c r="H25" s="21">
        <f t="shared" si="3"/>
        <v>0</v>
      </c>
    </row>
    <row r="26" spans="1:8">
      <c r="A26" s="19" t="s">
        <v>49</v>
      </c>
      <c r="B26" s="20" t="s">
        <v>50</v>
      </c>
      <c r="C26" s="21">
        <v>1795466.69</v>
      </c>
      <c r="D26" s="21">
        <v>3362782.33</v>
      </c>
      <c r="E26" s="21">
        <f t="shared" si="7"/>
        <v>5158249.0199999996</v>
      </c>
      <c r="F26" s="21">
        <v>5051245.4800000004</v>
      </c>
      <c r="G26" s="21">
        <v>5051245.4800000004</v>
      </c>
      <c r="H26" s="21">
        <f t="shared" si="3"/>
        <v>107003.53999999911</v>
      </c>
    </row>
    <row r="27" spans="1:8">
      <c r="A27" s="19" t="s">
        <v>51</v>
      </c>
      <c r="B27" s="20" t="s">
        <v>52</v>
      </c>
      <c r="C27" s="21">
        <v>1344591</v>
      </c>
      <c r="D27" s="21">
        <v>-167509.35999999999</v>
      </c>
      <c r="E27" s="21">
        <f t="shared" si="7"/>
        <v>1177081.6400000001</v>
      </c>
      <c r="F27" s="21">
        <v>1177081.6399999999</v>
      </c>
      <c r="G27" s="21">
        <v>1177081.6399999999</v>
      </c>
      <c r="H27" s="21">
        <f t="shared" si="3"/>
        <v>0</v>
      </c>
    </row>
    <row r="28" spans="1:8">
      <c r="A28" s="19" t="s">
        <v>53</v>
      </c>
      <c r="B28" s="20" t="s">
        <v>54</v>
      </c>
      <c r="C28" s="21">
        <v>1210027</v>
      </c>
      <c r="D28" s="21">
        <v>4360029.53</v>
      </c>
      <c r="E28" s="21">
        <f t="shared" si="7"/>
        <v>5570056.5300000003</v>
      </c>
      <c r="F28" s="21">
        <v>5438623.2999999998</v>
      </c>
      <c r="G28" s="21">
        <v>5344830.87</v>
      </c>
      <c r="H28" s="21">
        <f t="shared" si="3"/>
        <v>131433.23000000045</v>
      </c>
    </row>
    <row r="29" spans="1:8">
      <c r="A29" s="19" t="s">
        <v>55</v>
      </c>
      <c r="B29" s="20" t="s">
        <v>56</v>
      </c>
      <c r="C29" s="21">
        <v>338979.25</v>
      </c>
      <c r="D29" s="21">
        <v>24900</v>
      </c>
      <c r="E29" s="21">
        <f t="shared" si="7"/>
        <v>363879.25</v>
      </c>
      <c r="F29" s="21">
        <v>363879.25</v>
      </c>
      <c r="G29" s="21">
        <v>363879.25</v>
      </c>
      <c r="H29" s="21">
        <f t="shared" si="3"/>
        <v>0</v>
      </c>
    </row>
    <row r="30" spans="1:8">
      <c r="A30" s="19" t="s">
        <v>57</v>
      </c>
      <c r="B30" s="20" t="s">
        <v>58</v>
      </c>
      <c r="C30" s="21">
        <v>174322</v>
      </c>
      <c r="D30" s="21">
        <v>104980.81</v>
      </c>
      <c r="E30" s="21">
        <f t="shared" si="7"/>
        <v>279302.81</v>
      </c>
      <c r="F30" s="21">
        <v>278391.64</v>
      </c>
      <c r="G30" s="21">
        <v>278391.64</v>
      </c>
      <c r="H30" s="21">
        <f t="shared" si="3"/>
        <v>911.1699999999837</v>
      </c>
    </row>
    <row r="31" spans="1:8">
      <c r="A31" s="19" t="s">
        <v>59</v>
      </c>
      <c r="B31" s="20" t="s">
        <v>60</v>
      </c>
      <c r="C31" s="21">
        <v>2786792</v>
      </c>
      <c r="D31" s="21">
        <v>1360892.17</v>
      </c>
      <c r="E31" s="21">
        <f t="shared" si="7"/>
        <v>4147684.17</v>
      </c>
      <c r="F31" s="21">
        <v>2629158.0499999998</v>
      </c>
      <c r="G31" s="21">
        <v>2629158.0499999998</v>
      </c>
      <c r="H31" s="21">
        <f t="shared" si="3"/>
        <v>1518526.12</v>
      </c>
    </row>
    <row r="32" spans="1:8">
      <c r="A32" s="19" t="s">
        <v>61</v>
      </c>
      <c r="B32" s="20" t="s">
        <v>62</v>
      </c>
      <c r="C32" s="21">
        <v>887592.06</v>
      </c>
      <c r="D32" s="21">
        <v>24119.19</v>
      </c>
      <c r="E32" s="21">
        <f t="shared" si="7"/>
        <v>911711.25</v>
      </c>
      <c r="F32" s="21">
        <v>911711.25</v>
      </c>
      <c r="G32" s="21">
        <v>911711.25</v>
      </c>
      <c r="H32" s="21">
        <f t="shared" si="3"/>
        <v>0</v>
      </c>
    </row>
    <row r="33" spans="1:8">
      <c r="A33" s="16" t="s">
        <v>63</v>
      </c>
      <c r="B33" s="17"/>
      <c r="C33" s="18">
        <f>SUM(C34:C42)</f>
        <v>2034600</v>
      </c>
      <c r="D33" s="18">
        <f t="shared" ref="D33:G33" si="8">SUM(D34:D42)</f>
        <v>1949289.32</v>
      </c>
      <c r="E33" s="18">
        <f t="shared" si="8"/>
        <v>3983889.3200000003</v>
      </c>
      <c r="F33" s="18">
        <f t="shared" si="8"/>
        <v>3970430.37</v>
      </c>
      <c r="G33" s="18">
        <f t="shared" si="8"/>
        <v>3964030.37</v>
      </c>
      <c r="H33" s="18">
        <f t="shared" si="3"/>
        <v>13458.950000000186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2034600</v>
      </c>
      <c r="D37" s="21">
        <v>1949289.32</v>
      </c>
      <c r="E37" s="21">
        <f t="shared" si="9"/>
        <v>3983889.3200000003</v>
      </c>
      <c r="F37" s="21">
        <v>3970430.37</v>
      </c>
      <c r="G37" s="21">
        <v>3964030.37</v>
      </c>
      <c r="H37" s="21">
        <f t="shared" si="3"/>
        <v>13458.950000000186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1480000.2</v>
      </c>
      <c r="D43" s="18">
        <f t="shared" ref="D43:G43" si="10">SUM(D44:D52)</f>
        <v>299278.11</v>
      </c>
      <c r="E43" s="18">
        <f t="shared" si="10"/>
        <v>1779278.31</v>
      </c>
      <c r="F43" s="18">
        <f t="shared" si="10"/>
        <v>1778758.31</v>
      </c>
      <c r="G43" s="18">
        <f t="shared" si="10"/>
        <v>1778758.31</v>
      </c>
      <c r="H43" s="18">
        <f t="shared" si="3"/>
        <v>520</v>
      </c>
    </row>
    <row r="44" spans="1:8">
      <c r="A44" s="19" t="s">
        <v>81</v>
      </c>
      <c r="B44" s="20" t="s">
        <v>82</v>
      </c>
      <c r="C44" s="21">
        <v>1280000</v>
      </c>
      <c r="D44" s="21">
        <v>254288.29</v>
      </c>
      <c r="E44" s="21">
        <f t="shared" ref="E44:E52" si="11">C44+D44</f>
        <v>1534288.29</v>
      </c>
      <c r="F44" s="21">
        <v>1533768.29</v>
      </c>
      <c r="G44" s="21">
        <v>1533768.29</v>
      </c>
      <c r="H44" s="21">
        <f t="shared" si="3"/>
        <v>520</v>
      </c>
    </row>
    <row r="45" spans="1:8">
      <c r="A45" s="19" t="s">
        <v>83</v>
      </c>
      <c r="B45" s="20" t="s">
        <v>84</v>
      </c>
      <c r="C45" s="21">
        <v>200000.2</v>
      </c>
      <c r="D45" s="21">
        <v>-0.18</v>
      </c>
      <c r="E45" s="21">
        <f t="shared" si="11"/>
        <v>200000.02000000002</v>
      </c>
      <c r="F45" s="21">
        <v>200000.02</v>
      </c>
      <c r="G45" s="21">
        <v>200000.02</v>
      </c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0</v>
      </c>
      <c r="D49" s="21">
        <v>44990</v>
      </c>
      <c r="E49" s="21">
        <f t="shared" si="11"/>
        <v>44990</v>
      </c>
      <c r="F49" s="21">
        <v>44990</v>
      </c>
      <c r="G49" s="21">
        <v>44990</v>
      </c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94626.93</v>
      </c>
      <c r="E53" s="18">
        <f t="shared" si="12"/>
        <v>94626.93</v>
      </c>
      <c r="F53" s="18">
        <f t="shared" si="12"/>
        <v>0</v>
      </c>
      <c r="G53" s="18">
        <f t="shared" si="12"/>
        <v>0</v>
      </c>
      <c r="H53" s="18">
        <f t="shared" si="3"/>
        <v>94626.93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94626.93</v>
      </c>
      <c r="E55" s="21">
        <f t="shared" si="13"/>
        <v>94626.93</v>
      </c>
      <c r="F55" s="21">
        <v>0</v>
      </c>
      <c r="G55" s="21">
        <v>0</v>
      </c>
      <c r="H55" s="21">
        <f t="shared" si="3"/>
        <v>94626.93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1191805.32</v>
      </c>
      <c r="D57" s="18">
        <f t="shared" ref="D57:G57" si="14">SUM(D58:D65)</f>
        <v>-1191805.32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1191805.32</v>
      </c>
      <c r="D65" s="21">
        <v>-1191805.32</v>
      </c>
      <c r="E65" s="21">
        <f t="shared" si="15"/>
        <v>0</v>
      </c>
      <c r="F65" s="21">
        <v>0</v>
      </c>
      <c r="G65" s="21">
        <v>0</v>
      </c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62983834.860000014</v>
      </c>
      <c r="E79" s="25">
        <f t="shared" si="21"/>
        <v>62983834.860000014</v>
      </c>
      <c r="F79" s="25">
        <f t="shared" si="21"/>
        <v>62693307.640000001</v>
      </c>
      <c r="G79" s="25">
        <f t="shared" si="21"/>
        <v>62442057.519999996</v>
      </c>
      <c r="H79" s="25">
        <f t="shared" si="21"/>
        <v>290527.22000000119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25778788.930000003</v>
      </c>
      <c r="E80" s="25">
        <f t="shared" si="22"/>
        <v>25778788.930000003</v>
      </c>
      <c r="F80" s="25">
        <f t="shared" si="22"/>
        <v>25707354.419999998</v>
      </c>
      <c r="G80" s="25">
        <f t="shared" si="22"/>
        <v>25707354.419999998</v>
      </c>
      <c r="H80" s="25">
        <f t="shared" si="22"/>
        <v>71434.510000000708</v>
      </c>
    </row>
    <row r="81" spans="1:8">
      <c r="A81" s="19" t="s">
        <v>145</v>
      </c>
      <c r="B81" s="30" t="s">
        <v>12</v>
      </c>
      <c r="C81" s="31">
        <v>0</v>
      </c>
      <c r="D81" s="31">
        <v>8747687.9199999999</v>
      </c>
      <c r="E81" s="21">
        <f t="shared" ref="E81:E87" si="23">C81+D81</f>
        <v>8747687.9199999999</v>
      </c>
      <c r="F81" s="31">
        <v>8745359.8399999999</v>
      </c>
      <c r="G81" s="31">
        <v>8745359.8399999999</v>
      </c>
      <c r="H81" s="31">
        <f t="shared" ref="H81:H144" si="24">E81-F81</f>
        <v>2328.0800000000745</v>
      </c>
    </row>
    <row r="82" spans="1:8">
      <c r="A82" s="19" t="s">
        <v>146</v>
      </c>
      <c r="B82" s="30" t="s">
        <v>14</v>
      </c>
      <c r="C82" s="31">
        <v>0</v>
      </c>
      <c r="D82" s="31">
        <v>8310001.8600000003</v>
      </c>
      <c r="E82" s="21">
        <f t="shared" si="23"/>
        <v>8310001.8600000003</v>
      </c>
      <c r="F82" s="31">
        <v>8246802.2199999997</v>
      </c>
      <c r="G82" s="31">
        <v>8246802.2199999997</v>
      </c>
      <c r="H82" s="31">
        <f t="shared" si="24"/>
        <v>63199.640000000596</v>
      </c>
    </row>
    <row r="83" spans="1:8">
      <c r="A83" s="19" t="s">
        <v>147</v>
      </c>
      <c r="B83" s="30" t="s">
        <v>16</v>
      </c>
      <c r="C83" s="31">
        <v>0</v>
      </c>
      <c r="D83" s="31">
        <v>2695648.3</v>
      </c>
      <c r="E83" s="21">
        <f t="shared" si="23"/>
        <v>2695648.3</v>
      </c>
      <c r="F83" s="31">
        <v>2695648.3</v>
      </c>
      <c r="G83" s="31">
        <v>2695648.3</v>
      </c>
      <c r="H83" s="31">
        <f t="shared" si="24"/>
        <v>0</v>
      </c>
    </row>
    <row r="84" spans="1:8">
      <c r="A84" s="19" t="s">
        <v>148</v>
      </c>
      <c r="B84" s="30" t="s">
        <v>18</v>
      </c>
      <c r="C84" s="31">
        <v>0</v>
      </c>
      <c r="D84" s="31">
        <v>2767526</v>
      </c>
      <c r="E84" s="21">
        <f t="shared" si="23"/>
        <v>2767526</v>
      </c>
      <c r="F84" s="31">
        <v>2765989.09</v>
      </c>
      <c r="G84" s="31">
        <v>2765989.09</v>
      </c>
      <c r="H84" s="31">
        <f t="shared" si="24"/>
        <v>1536.910000000149</v>
      </c>
    </row>
    <row r="85" spans="1:8">
      <c r="A85" s="19" t="s">
        <v>149</v>
      </c>
      <c r="B85" s="30" t="s">
        <v>20</v>
      </c>
      <c r="C85" s="31">
        <v>0</v>
      </c>
      <c r="D85" s="31">
        <v>3257924.85</v>
      </c>
      <c r="E85" s="21">
        <f t="shared" si="23"/>
        <v>3257924.85</v>
      </c>
      <c r="F85" s="31">
        <v>3253554.97</v>
      </c>
      <c r="G85" s="31">
        <v>3253554.97</v>
      </c>
      <c r="H85" s="31">
        <f t="shared" si="24"/>
        <v>4369.8799999998882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4109796.44</v>
      </c>
      <c r="E88" s="25">
        <f t="shared" si="25"/>
        <v>4109796.44</v>
      </c>
      <c r="F88" s="25">
        <f t="shared" si="25"/>
        <v>4004688.33</v>
      </c>
      <c r="G88" s="25">
        <f t="shared" si="25"/>
        <v>3957170.7399999998</v>
      </c>
      <c r="H88" s="25">
        <f t="shared" si="24"/>
        <v>105108.10999999987</v>
      </c>
    </row>
    <row r="89" spans="1:8">
      <c r="A89" s="19" t="s">
        <v>152</v>
      </c>
      <c r="B89" s="30" t="s">
        <v>27</v>
      </c>
      <c r="C89" s="31">
        <v>0</v>
      </c>
      <c r="D89" s="31">
        <v>273186.32</v>
      </c>
      <c r="E89" s="21">
        <f t="shared" ref="E89:E97" si="26">C89+D89</f>
        <v>273186.32</v>
      </c>
      <c r="F89" s="31">
        <v>265186.32</v>
      </c>
      <c r="G89" s="31">
        <v>265186.32</v>
      </c>
      <c r="H89" s="31">
        <f t="shared" si="24"/>
        <v>8000</v>
      </c>
    </row>
    <row r="90" spans="1:8">
      <c r="A90" s="19" t="s">
        <v>153</v>
      </c>
      <c r="B90" s="30" t="s">
        <v>29</v>
      </c>
      <c r="C90" s="31">
        <v>0</v>
      </c>
      <c r="D90" s="31">
        <v>120917.38</v>
      </c>
      <c r="E90" s="21">
        <f t="shared" si="26"/>
        <v>120917.38</v>
      </c>
      <c r="F90" s="31">
        <v>120917.38</v>
      </c>
      <c r="G90" s="31">
        <v>120917.38</v>
      </c>
      <c r="H90" s="31">
        <f t="shared" si="24"/>
        <v>0</v>
      </c>
    </row>
    <row r="91" spans="1:8">
      <c r="A91" s="19" t="s">
        <v>154</v>
      </c>
      <c r="B91" s="30" t="s">
        <v>31</v>
      </c>
      <c r="C91" s="31">
        <v>0</v>
      </c>
      <c r="D91" s="31">
        <v>80581.88</v>
      </c>
      <c r="E91" s="21">
        <f t="shared" si="26"/>
        <v>80581.88</v>
      </c>
      <c r="F91" s="31">
        <v>80581.88</v>
      </c>
      <c r="G91" s="31">
        <v>80581.88</v>
      </c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1577587.24</v>
      </c>
      <c r="E92" s="21">
        <f t="shared" si="26"/>
        <v>1577587.24</v>
      </c>
      <c r="F92" s="31">
        <v>1576195.82</v>
      </c>
      <c r="G92" s="31">
        <v>1576195.82</v>
      </c>
      <c r="H92" s="31">
        <f t="shared" si="24"/>
        <v>1391.4199999999255</v>
      </c>
    </row>
    <row r="93" spans="1:8">
      <c r="A93" s="19" t="s">
        <v>156</v>
      </c>
      <c r="B93" s="30" t="s">
        <v>35</v>
      </c>
      <c r="C93" s="31">
        <v>0</v>
      </c>
      <c r="D93" s="31">
        <v>485364.1</v>
      </c>
      <c r="E93" s="21">
        <f t="shared" si="26"/>
        <v>485364.1</v>
      </c>
      <c r="F93" s="31">
        <v>485364.1</v>
      </c>
      <c r="G93" s="31">
        <v>485364.1</v>
      </c>
      <c r="H93" s="31">
        <f t="shared" si="24"/>
        <v>0</v>
      </c>
    </row>
    <row r="94" spans="1:8">
      <c r="A94" s="19" t="s">
        <v>157</v>
      </c>
      <c r="B94" s="30" t="s">
        <v>37</v>
      </c>
      <c r="C94" s="31">
        <v>0</v>
      </c>
      <c r="D94" s="31">
        <v>958083.01</v>
      </c>
      <c r="E94" s="21">
        <f t="shared" si="26"/>
        <v>958083.01</v>
      </c>
      <c r="F94" s="31">
        <v>910280.28</v>
      </c>
      <c r="G94" s="31">
        <v>862762.69</v>
      </c>
      <c r="H94" s="31">
        <f t="shared" si="24"/>
        <v>47802.729999999981</v>
      </c>
    </row>
    <row r="95" spans="1:8">
      <c r="A95" s="19" t="s">
        <v>158</v>
      </c>
      <c r="B95" s="30" t="s">
        <v>39</v>
      </c>
      <c r="C95" s="31">
        <v>0</v>
      </c>
      <c r="D95" s="31">
        <v>12484.43</v>
      </c>
      <c r="E95" s="21">
        <f t="shared" si="26"/>
        <v>12484.43</v>
      </c>
      <c r="F95" s="31">
        <v>9227.65</v>
      </c>
      <c r="G95" s="31">
        <v>9227.65</v>
      </c>
      <c r="H95" s="31">
        <f t="shared" si="24"/>
        <v>3256.7800000000007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601592.07999999996</v>
      </c>
      <c r="E97" s="21">
        <f t="shared" si="26"/>
        <v>601592.07999999996</v>
      </c>
      <c r="F97" s="31">
        <v>556934.9</v>
      </c>
      <c r="G97" s="31">
        <v>556934.9</v>
      </c>
      <c r="H97" s="31">
        <f t="shared" si="24"/>
        <v>44657.179999999935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6659352.7700000005</v>
      </c>
      <c r="E98" s="25">
        <f t="shared" si="27"/>
        <v>6659352.7700000005</v>
      </c>
      <c r="F98" s="25">
        <f t="shared" si="27"/>
        <v>6639502.9199999999</v>
      </c>
      <c r="G98" s="25">
        <f t="shared" si="27"/>
        <v>6435770.3900000006</v>
      </c>
      <c r="H98" s="25">
        <f t="shared" si="24"/>
        <v>19849.850000000559</v>
      </c>
    </row>
    <row r="99" spans="1:8">
      <c r="A99" s="19" t="s">
        <v>161</v>
      </c>
      <c r="B99" s="30" t="s">
        <v>46</v>
      </c>
      <c r="C99" s="31">
        <v>0</v>
      </c>
      <c r="D99" s="31">
        <v>1286509.3799999999</v>
      </c>
      <c r="E99" s="21">
        <f t="shared" ref="E99:E107" si="28">C99+D99</f>
        <v>1286509.3799999999</v>
      </c>
      <c r="F99" s="31">
        <v>1286509.3799999999</v>
      </c>
      <c r="G99" s="31">
        <v>1286509.3799999999</v>
      </c>
      <c r="H99" s="31">
        <f t="shared" si="24"/>
        <v>0</v>
      </c>
    </row>
    <row r="100" spans="1:8">
      <c r="A100" s="19" t="s">
        <v>162</v>
      </c>
      <c r="B100" s="30" t="s">
        <v>48</v>
      </c>
      <c r="C100" s="31">
        <v>0</v>
      </c>
      <c r="D100" s="31">
        <v>347946.32</v>
      </c>
      <c r="E100" s="21">
        <f t="shared" si="28"/>
        <v>347946.32</v>
      </c>
      <c r="F100" s="31">
        <v>347946.32</v>
      </c>
      <c r="G100" s="31">
        <v>322333.62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1021300.27</v>
      </c>
      <c r="E101" s="21">
        <f t="shared" si="28"/>
        <v>1021300.27</v>
      </c>
      <c r="F101" s="31">
        <v>1021300.27</v>
      </c>
      <c r="G101" s="31">
        <v>1021300.27</v>
      </c>
      <c r="H101" s="31">
        <f t="shared" si="24"/>
        <v>0</v>
      </c>
    </row>
    <row r="102" spans="1:8">
      <c r="A102" s="19" t="s">
        <v>164</v>
      </c>
      <c r="B102" s="30" t="s">
        <v>52</v>
      </c>
      <c r="C102" s="31">
        <v>0</v>
      </c>
      <c r="D102" s="31">
        <v>273990.37</v>
      </c>
      <c r="E102" s="21">
        <f t="shared" si="28"/>
        <v>273990.37</v>
      </c>
      <c r="F102" s="31">
        <v>269240.37</v>
      </c>
      <c r="G102" s="31">
        <v>269240.37</v>
      </c>
      <c r="H102" s="31">
        <f t="shared" si="24"/>
        <v>4750</v>
      </c>
    </row>
    <row r="103" spans="1:8">
      <c r="A103" s="19" t="s">
        <v>165</v>
      </c>
      <c r="B103" s="30" t="s">
        <v>54</v>
      </c>
      <c r="C103" s="31">
        <v>0</v>
      </c>
      <c r="D103" s="31">
        <v>2059564</v>
      </c>
      <c r="E103" s="21">
        <f t="shared" si="28"/>
        <v>2059564</v>
      </c>
      <c r="F103" s="31">
        <v>2059564</v>
      </c>
      <c r="G103" s="31">
        <v>1881444.17</v>
      </c>
      <c r="H103" s="31">
        <f t="shared" si="24"/>
        <v>0</v>
      </c>
    </row>
    <row r="104" spans="1:8">
      <c r="A104" s="19" t="s">
        <v>166</v>
      </c>
      <c r="B104" s="30" t="s">
        <v>56</v>
      </c>
      <c r="C104" s="31">
        <v>0</v>
      </c>
      <c r="D104" s="31">
        <v>311029.25</v>
      </c>
      <c r="E104" s="21">
        <f t="shared" si="28"/>
        <v>311029.25</v>
      </c>
      <c r="F104" s="31">
        <v>308094.64</v>
      </c>
      <c r="G104" s="31">
        <v>308094.64</v>
      </c>
      <c r="H104" s="31">
        <f t="shared" si="24"/>
        <v>2934.609999999986</v>
      </c>
    </row>
    <row r="105" spans="1:8">
      <c r="A105" s="19" t="s">
        <v>167</v>
      </c>
      <c r="B105" s="30" t="s">
        <v>58</v>
      </c>
      <c r="C105" s="31">
        <v>0</v>
      </c>
      <c r="D105" s="31">
        <v>547171.15</v>
      </c>
      <c r="E105" s="21">
        <f t="shared" si="28"/>
        <v>547171.15</v>
      </c>
      <c r="F105" s="31">
        <v>547171.15</v>
      </c>
      <c r="G105" s="31">
        <v>547171.15</v>
      </c>
      <c r="H105" s="31">
        <f t="shared" si="24"/>
        <v>0</v>
      </c>
    </row>
    <row r="106" spans="1:8">
      <c r="A106" s="19" t="s">
        <v>168</v>
      </c>
      <c r="B106" s="30" t="s">
        <v>60</v>
      </c>
      <c r="C106" s="31">
        <v>0</v>
      </c>
      <c r="D106" s="31">
        <v>302043.2</v>
      </c>
      <c r="E106" s="21">
        <f t="shared" si="28"/>
        <v>302043.2</v>
      </c>
      <c r="F106" s="31">
        <v>302043.2</v>
      </c>
      <c r="G106" s="31">
        <v>302043.2</v>
      </c>
      <c r="H106" s="31">
        <f t="shared" si="24"/>
        <v>0</v>
      </c>
    </row>
    <row r="107" spans="1:8">
      <c r="A107" s="19" t="s">
        <v>169</v>
      </c>
      <c r="B107" s="30" t="s">
        <v>62</v>
      </c>
      <c r="C107" s="31">
        <v>0</v>
      </c>
      <c r="D107" s="31">
        <v>509798.83</v>
      </c>
      <c r="E107" s="21">
        <f t="shared" si="28"/>
        <v>509798.83</v>
      </c>
      <c r="F107" s="31">
        <v>497633.59</v>
      </c>
      <c r="G107" s="31">
        <v>497633.59</v>
      </c>
      <c r="H107" s="31">
        <f t="shared" si="24"/>
        <v>12165.239999999991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457687.93</v>
      </c>
      <c r="E108" s="25">
        <f t="shared" si="29"/>
        <v>457687.93</v>
      </c>
      <c r="F108" s="25">
        <f t="shared" si="29"/>
        <v>387394</v>
      </c>
      <c r="G108" s="25">
        <f t="shared" si="29"/>
        <v>387394</v>
      </c>
      <c r="H108" s="25">
        <f t="shared" si="24"/>
        <v>70293.929999999993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457687.93</v>
      </c>
      <c r="E112" s="21">
        <f t="shared" si="30"/>
        <v>457687.93</v>
      </c>
      <c r="F112" s="31">
        <v>387394</v>
      </c>
      <c r="G112" s="31">
        <v>387394</v>
      </c>
      <c r="H112" s="31">
        <f t="shared" si="24"/>
        <v>70293.929999999993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2027218.31</v>
      </c>
      <c r="E118" s="25">
        <f t="shared" si="31"/>
        <v>2027218.31</v>
      </c>
      <c r="F118" s="25">
        <f t="shared" si="31"/>
        <v>2003377.49</v>
      </c>
      <c r="G118" s="25">
        <f t="shared" si="31"/>
        <v>2003377.49</v>
      </c>
      <c r="H118" s="25">
        <f t="shared" si="24"/>
        <v>23840.820000000065</v>
      </c>
    </row>
    <row r="119" spans="1:8">
      <c r="A119" s="19" t="s">
        <v>177</v>
      </c>
      <c r="B119" s="30" t="s">
        <v>82</v>
      </c>
      <c r="C119" s="31">
        <v>0</v>
      </c>
      <c r="D119" s="31">
        <v>720947.31</v>
      </c>
      <c r="E119" s="21">
        <f t="shared" ref="E119:E127" si="32">C119+D119</f>
        <v>720947.31</v>
      </c>
      <c r="F119" s="31">
        <v>697106.49</v>
      </c>
      <c r="G119" s="31">
        <v>697106.49</v>
      </c>
      <c r="H119" s="31">
        <f t="shared" si="24"/>
        <v>23840.820000000065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>
        <v>0</v>
      </c>
      <c r="D121" s="31">
        <v>490000</v>
      </c>
      <c r="E121" s="21">
        <f t="shared" si="32"/>
        <v>490000</v>
      </c>
      <c r="F121" s="31">
        <v>490000</v>
      </c>
      <c r="G121" s="31">
        <v>490000</v>
      </c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816271</v>
      </c>
      <c r="E124" s="21">
        <f t="shared" si="32"/>
        <v>816271</v>
      </c>
      <c r="F124" s="31">
        <v>816271</v>
      </c>
      <c r="G124" s="31">
        <v>816271</v>
      </c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23950990.48</v>
      </c>
      <c r="E128" s="25">
        <f t="shared" si="33"/>
        <v>23950990.48</v>
      </c>
      <c r="F128" s="25">
        <f t="shared" si="33"/>
        <v>23950990.48</v>
      </c>
      <c r="G128" s="25">
        <f t="shared" si="33"/>
        <v>23950990.48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23950990.48</v>
      </c>
      <c r="E130" s="21">
        <f t="shared" si="34"/>
        <v>23950990.48</v>
      </c>
      <c r="F130" s="31">
        <v>23950990.48</v>
      </c>
      <c r="G130" s="31">
        <v>23950990.48</v>
      </c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71752556.019999996</v>
      </c>
      <c r="D154" s="25">
        <f t="shared" ref="D154:H154" si="42">D4+D79</f>
        <v>74600090.810000017</v>
      </c>
      <c r="E154" s="25">
        <f t="shared" si="42"/>
        <v>146352646.83000001</v>
      </c>
      <c r="F154" s="25">
        <f t="shared" si="42"/>
        <v>143762731.23000002</v>
      </c>
      <c r="G154" s="25">
        <f t="shared" si="42"/>
        <v>143409061.38</v>
      </c>
      <c r="H154" s="25">
        <f t="shared" si="42"/>
        <v>2589915.6000000006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8" spans="1:8">
      <c r="A158" s="38" t="s">
        <v>207</v>
      </c>
      <c r="B158" s="38"/>
      <c r="C158" s="38"/>
      <c r="D158" s="38"/>
      <c r="E158" s="38"/>
      <c r="F158" s="38"/>
      <c r="G158" s="38"/>
    </row>
    <row r="159" spans="1:8">
      <c r="A159" s="38"/>
      <c r="B159" s="38"/>
      <c r="C159" s="38"/>
      <c r="D159" s="38"/>
      <c r="E159" s="38"/>
      <c r="F159" s="38"/>
      <c r="G159" s="38"/>
    </row>
    <row r="160" spans="1:8">
      <c r="A160" s="38"/>
      <c r="B160" s="38"/>
      <c r="C160" s="38"/>
      <c r="D160" s="38"/>
      <c r="E160" s="38"/>
      <c r="F160" s="38"/>
      <c r="G160" s="38"/>
    </row>
    <row r="161" spans="1:8">
      <c r="A161" s="38"/>
      <c r="B161" s="38"/>
      <c r="C161" s="38"/>
      <c r="D161" s="38"/>
      <c r="E161" s="38"/>
      <c r="F161" s="38"/>
      <c r="G161" s="38"/>
    </row>
    <row r="162" spans="1:8">
      <c r="A162" s="39"/>
      <c r="B162" s="38"/>
      <c r="C162" s="38"/>
      <c r="D162" s="39"/>
      <c r="E162" s="38"/>
      <c r="F162" s="38"/>
      <c r="G162" s="38"/>
    </row>
    <row r="163" spans="1:8">
      <c r="A163" s="40"/>
      <c r="B163" s="40" t="s">
        <v>208</v>
      </c>
      <c r="C163" s="41"/>
      <c r="D163" s="42"/>
      <c r="E163" s="42"/>
      <c r="F163" s="42" t="s">
        <v>209</v>
      </c>
      <c r="G163" s="38"/>
    </row>
    <row r="164" spans="1:8">
      <c r="A164" s="40"/>
      <c r="B164" s="40" t="s">
        <v>210</v>
      </c>
      <c r="C164" s="41"/>
      <c r="D164" s="42"/>
      <c r="E164" s="42"/>
      <c r="F164" s="42" t="s">
        <v>211</v>
      </c>
      <c r="G164" s="38"/>
    </row>
    <row r="165" spans="1:8">
      <c r="A165" s="38"/>
      <c r="B165" s="43"/>
      <c r="C165" s="38"/>
      <c r="D165" s="38"/>
      <c r="E165" s="38"/>
      <c r="F165" s="38"/>
      <c r="G165" s="38"/>
    </row>
    <row r="170" spans="1:8">
      <c r="H170" s="4" t="s">
        <v>212</v>
      </c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2018-05-04T17:39:46Z</dcterms:created>
  <dcterms:modified xsi:type="dcterms:W3CDTF">2018-05-04T17:40:05Z</dcterms:modified>
</cp:coreProperties>
</file>