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F79" i="1" s="1"/>
  <c r="D80" i="1"/>
  <c r="C80" i="1"/>
  <c r="C79" i="1" s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G4" i="1" s="1"/>
  <c r="G154" i="1" s="1"/>
  <c r="F5" i="1"/>
  <c r="F4" i="1" s="1"/>
  <c r="D5" i="1"/>
  <c r="C5" i="1"/>
  <c r="C4" i="1" s="1"/>
  <c r="C154" i="1" s="1"/>
  <c r="D4" i="1"/>
  <c r="D154" i="1" s="1"/>
  <c r="F154" i="1" l="1"/>
  <c r="H80" i="1"/>
  <c r="H79" i="1" s="1"/>
  <c r="E141" i="1"/>
  <c r="H141" i="1" s="1"/>
  <c r="H25" i="1"/>
  <c r="H35" i="1"/>
  <c r="H45" i="1"/>
  <c r="H55" i="1"/>
  <c r="H59" i="1"/>
  <c r="H82" i="1"/>
  <c r="H90" i="1"/>
  <c r="H100" i="1"/>
  <c r="H110" i="1"/>
  <c r="H120" i="1"/>
  <c r="H130" i="1"/>
  <c r="H134" i="1"/>
  <c r="E5" i="1"/>
  <c r="E13" i="1"/>
  <c r="H13" i="1" s="1"/>
  <c r="H4" i="1" s="1"/>
  <c r="H154" i="1" s="1"/>
  <c r="E4" i="1" l="1"/>
  <c r="E79" i="1"/>
  <c r="E154" i="1" l="1"/>
</calcChain>
</file>

<file path=xl/sharedStrings.xml><?xml version="1.0" encoding="utf-8"?>
<sst xmlns="http://schemas.openxmlformats.org/spreadsheetml/2006/main" count="280" uniqueCount="207">
  <si>
    <t>UNIVERSIDAD POLITÉCNICA DE GUANAJUATO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</si>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</sst>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71752556.019999996</v>
      </c>
      <c r="D4" s="15">
        <f t="shared" ref="D4:H4" si="0">D5+D13+D23+D33+D43+D53+D57+D66+D70</f>
        <v>8829622.2899999991</v>
      </c>
      <c r="E4" s="15">
        <f t="shared" si="0"/>
        <v>80582178.309999973</v>
      </c>
      <c r="F4" s="15">
        <f t="shared" si="0"/>
        <v>63710449.25999999</v>
      </c>
      <c r="G4" s="15">
        <f t="shared" si="0"/>
        <v>63710449.25999999</v>
      </c>
      <c r="H4" s="15">
        <f t="shared" si="0"/>
        <v>16871729.049999997</v>
      </c>
    </row>
    <row r="5" spans="1:8">
      <c r="A5" s="16" t="s">
        <v>10</v>
      </c>
      <c r="B5" s="17"/>
      <c r="C5" s="18">
        <f>SUM(C6:C12)</f>
        <v>50400057.560000002</v>
      </c>
      <c r="D5" s="18">
        <f t="shared" ref="D5:H5" si="1">SUM(D6:D12)</f>
        <v>1213283.29</v>
      </c>
      <c r="E5" s="18">
        <f t="shared" si="1"/>
        <v>51613340.849999994</v>
      </c>
      <c r="F5" s="18">
        <f t="shared" si="1"/>
        <v>46388479.049999997</v>
      </c>
      <c r="G5" s="18">
        <f t="shared" si="1"/>
        <v>46388479.049999997</v>
      </c>
      <c r="H5" s="18">
        <f t="shared" si="1"/>
        <v>5224861.8000000007</v>
      </c>
    </row>
    <row r="6" spans="1:8">
      <c r="A6" s="19" t="s">
        <v>11</v>
      </c>
      <c r="B6" s="20" t="s">
        <v>12</v>
      </c>
      <c r="C6" s="21">
        <v>25992731.34</v>
      </c>
      <c r="D6" s="21">
        <v>0</v>
      </c>
      <c r="E6" s="21">
        <f>C6+D6</f>
        <v>25992731.34</v>
      </c>
      <c r="F6" s="21">
        <v>25992731.34</v>
      </c>
      <c r="G6" s="21">
        <v>25992731.34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8954186.6400000006</v>
      </c>
      <c r="D7" s="21">
        <v>1213283.29</v>
      </c>
      <c r="E7" s="21">
        <f t="shared" ref="E7:E12" si="2">C7+D7</f>
        <v>10167469.93</v>
      </c>
      <c r="F7" s="21">
        <v>9806906.5299999993</v>
      </c>
      <c r="G7" s="21">
        <v>9806906.5299999993</v>
      </c>
      <c r="H7" s="21">
        <f t="shared" ref="H7:H70" si="3">E7-F7</f>
        <v>360563.40000000037</v>
      </c>
    </row>
    <row r="8" spans="1:8">
      <c r="A8" s="19" t="s">
        <v>15</v>
      </c>
      <c r="B8" s="20" t="s">
        <v>16</v>
      </c>
      <c r="C8" s="21">
        <v>3938019.42</v>
      </c>
      <c r="D8" s="21">
        <v>0</v>
      </c>
      <c r="E8" s="21">
        <f t="shared" si="2"/>
        <v>3938019.42</v>
      </c>
      <c r="F8" s="21">
        <v>216753.13</v>
      </c>
      <c r="G8" s="21">
        <v>216753.13</v>
      </c>
      <c r="H8" s="21">
        <f t="shared" si="3"/>
        <v>3721266.29</v>
      </c>
    </row>
    <row r="9" spans="1:8">
      <c r="A9" s="19" t="s">
        <v>17</v>
      </c>
      <c r="B9" s="20" t="s">
        <v>18</v>
      </c>
      <c r="C9" s="21">
        <v>5891532.2199999997</v>
      </c>
      <c r="D9" s="21">
        <v>0</v>
      </c>
      <c r="E9" s="21">
        <f t="shared" si="2"/>
        <v>5891532.2199999997</v>
      </c>
      <c r="F9" s="21">
        <v>4859463.93</v>
      </c>
      <c r="G9" s="21">
        <v>4859463.93</v>
      </c>
      <c r="H9" s="21">
        <f t="shared" si="3"/>
        <v>1032068.29</v>
      </c>
    </row>
    <row r="10" spans="1:8">
      <c r="A10" s="19" t="s">
        <v>19</v>
      </c>
      <c r="B10" s="20" t="s">
        <v>20</v>
      </c>
      <c r="C10" s="21">
        <v>5623587.9400000004</v>
      </c>
      <c r="D10" s="21">
        <v>0</v>
      </c>
      <c r="E10" s="21">
        <f t="shared" si="2"/>
        <v>5623587.9400000004</v>
      </c>
      <c r="F10" s="21">
        <v>5512624.1200000001</v>
      </c>
      <c r="G10" s="21">
        <v>5512624.1200000001</v>
      </c>
      <c r="H10" s="21">
        <f t="shared" si="3"/>
        <v>110963.8200000003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5042419.1399999997</v>
      </c>
      <c r="D13" s="18">
        <f t="shared" ref="D13:G13" si="4">SUM(D14:D22)</f>
        <v>558209.22</v>
      </c>
      <c r="E13" s="18">
        <f t="shared" si="4"/>
        <v>5600628.3599999994</v>
      </c>
      <c r="F13" s="18">
        <f t="shared" si="4"/>
        <v>3597945.3000000003</v>
      </c>
      <c r="G13" s="18">
        <f t="shared" si="4"/>
        <v>3597945.3000000003</v>
      </c>
      <c r="H13" s="18">
        <f t="shared" si="3"/>
        <v>2002683.0599999991</v>
      </c>
    </row>
    <row r="14" spans="1:8">
      <c r="A14" s="19" t="s">
        <v>26</v>
      </c>
      <c r="B14" s="20" t="s">
        <v>27</v>
      </c>
      <c r="C14" s="21">
        <v>2318204</v>
      </c>
      <c r="D14" s="21">
        <v>-253472.72</v>
      </c>
      <c r="E14" s="21">
        <f t="shared" ref="E14:E22" si="5">C14+D14</f>
        <v>2064731.28</v>
      </c>
      <c r="F14" s="21">
        <v>1221904.7</v>
      </c>
      <c r="G14" s="21">
        <v>1221904.7</v>
      </c>
      <c r="H14" s="21">
        <f t="shared" si="3"/>
        <v>842826.58000000007</v>
      </c>
    </row>
    <row r="15" spans="1:8">
      <c r="A15" s="19" t="s">
        <v>28</v>
      </c>
      <c r="B15" s="20" t="s">
        <v>29</v>
      </c>
      <c r="C15" s="21">
        <v>262126</v>
      </c>
      <c r="D15" s="21">
        <v>1551.56</v>
      </c>
      <c r="E15" s="21">
        <f t="shared" si="5"/>
        <v>263677.56</v>
      </c>
      <c r="F15" s="21">
        <v>182754.26</v>
      </c>
      <c r="G15" s="21">
        <v>182754.26</v>
      </c>
      <c r="H15" s="21">
        <f t="shared" si="3"/>
        <v>80923.299999999988</v>
      </c>
    </row>
    <row r="16" spans="1:8">
      <c r="A16" s="19" t="s">
        <v>30</v>
      </c>
      <c r="B16" s="20" t="s">
        <v>31</v>
      </c>
      <c r="C16" s="21">
        <v>413</v>
      </c>
      <c r="D16" s="21">
        <v>17584.650000000001</v>
      </c>
      <c r="E16" s="21">
        <f t="shared" si="5"/>
        <v>17997.650000000001</v>
      </c>
      <c r="F16" s="21">
        <v>16502.189999999999</v>
      </c>
      <c r="G16" s="21">
        <v>16502.189999999999</v>
      </c>
      <c r="H16" s="21">
        <f t="shared" si="3"/>
        <v>1495.4600000000028</v>
      </c>
    </row>
    <row r="17" spans="1:8">
      <c r="A17" s="19" t="s">
        <v>32</v>
      </c>
      <c r="B17" s="20" t="s">
        <v>33</v>
      </c>
      <c r="C17" s="21">
        <v>1162655</v>
      </c>
      <c r="D17" s="21">
        <v>312492.81</v>
      </c>
      <c r="E17" s="21">
        <f t="shared" si="5"/>
        <v>1475147.81</v>
      </c>
      <c r="F17" s="21">
        <v>983491.55</v>
      </c>
      <c r="G17" s="21">
        <v>983491.55</v>
      </c>
      <c r="H17" s="21">
        <f t="shared" si="3"/>
        <v>491656.26</v>
      </c>
    </row>
    <row r="18" spans="1:8">
      <c r="A18" s="19" t="s">
        <v>34</v>
      </c>
      <c r="B18" s="20" t="s">
        <v>35</v>
      </c>
      <c r="C18" s="21">
        <v>221089</v>
      </c>
      <c r="D18" s="21">
        <v>136444.63</v>
      </c>
      <c r="E18" s="21">
        <f t="shared" si="5"/>
        <v>357533.63</v>
      </c>
      <c r="F18" s="21">
        <v>272670.83</v>
      </c>
      <c r="G18" s="21">
        <v>272670.83</v>
      </c>
      <c r="H18" s="21">
        <f t="shared" si="3"/>
        <v>84862.799999999988</v>
      </c>
    </row>
    <row r="19" spans="1:8">
      <c r="A19" s="19" t="s">
        <v>36</v>
      </c>
      <c r="B19" s="20" t="s">
        <v>37</v>
      </c>
      <c r="C19" s="21">
        <v>247863</v>
      </c>
      <c r="D19" s="21">
        <v>110854.47</v>
      </c>
      <c r="E19" s="21">
        <f t="shared" si="5"/>
        <v>358717.47</v>
      </c>
      <c r="F19" s="21">
        <v>346107.63</v>
      </c>
      <c r="G19" s="21">
        <v>346107.63</v>
      </c>
      <c r="H19" s="21">
        <f t="shared" si="3"/>
        <v>12609.839999999967</v>
      </c>
    </row>
    <row r="20" spans="1:8">
      <c r="A20" s="19" t="s">
        <v>38</v>
      </c>
      <c r="B20" s="20" t="s">
        <v>39</v>
      </c>
      <c r="C20" s="21">
        <v>380234</v>
      </c>
      <c r="D20" s="21">
        <v>-177573.26</v>
      </c>
      <c r="E20" s="21">
        <f t="shared" si="5"/>
        <v>202660.74</v>
      </c>
      <c r="F20" s="21">
        <v>202038.49</v>
      </c>
      <c r="G20" s="21">
        <v>202038.49</v>
      </c>
      <c r="H20" s="21">
        <f t="shared" si="3"/>
        <v>622.25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449835.14</v>
      </c>
      <c r="D22" s="21">
        <v>410327.08</v>
      </c>
      <c r="E22" s="21">
        <f t="shared" si="5"/>
        <v>860162.22</v>
      </c>
      <c r="F22" s="21">
        <v>372475.65</v>
      </c>
      <c r="G22" s="21">
        <v>372475.65</v>
      </c>
      <c r="H22" s="21">
        <f t="shared" si="3"/>
        <v>487686.56999999995</v>
      </c>
    </row>
    <row r="23" spans="1:8">
      <c r="A23" s="16" t="s">
        <v>44</v>
      </c>
      <c r="B23" s="17"/>
      <c r="C23" s="18">
        <f>SUM(C24:C32)</f>
        <v>11603673.800000001</v>
      </c>
      <c r="D23" s="18">
        <f t="shared" ref="D23:G23" si="6">SUM(D24:D32)</f>
        <v>5320125.0599999996</v>
      </c>
      <c r="E23" s="18">
        <f t="shared" si="6"/>
        <v>16923798.859999999</v>
      </c>
      <c r="F23" s="18">
        <f t="shared" si="6"/>
        <v>11086802.359999999</v>
      </c>
      <c r="G23" s="18">
        <f t="shared" si="6"/>
        <v>11086802.359999999</v>
      </c>
      <c r="H23" s="18">
        <f t="shared" si="3"/>
        <v>5836996.5</v>
      </c>
    </row>
    <row r="24" spans="1:8">
      <c r="A24" s="19" t="s">
        <v>45</v>
      </c>
      <c r="B24" s="20" t="s">
        <v>46</v>
      </c>
      <c r="C24" s="21">
        <v>1233077.8</v>
      </c>
      <c r="D24" s="21">
        <v>-94809.8</v>
      </c>
      <c r="E24" s="21">
        <f t="shared" ref="E24:E32" si="7">C24+D24</f>
        <v>1138268</v>
      </c>
      <c r="F24" s="21">
        <v>961305.12</v>
      </c>
      <c r="G24" s="21">
        <v>961305.12</v>
      </c>
      <c r="H24" s="21">
        <f t="shared" si="3"/>
        <v>176962.88</v>
      </c>
    </row>
    <row r="25" spans="1:8">
      <c r="A25" s="19" t="s">
        <v>47</v>
      </c>
      <c r="B25" s="20" t="s">
        <v>48</v>
      </c>
      <c r="C25" s="21">
        <v>1832826</v>
      </c>
      <c r="D25" s="21">
        <v>-450577.62</v>
      </c>
      <c r="E25" s="21">
        <f t="shared" si="7"/>
        <v>1382248.38</v>
      </c>
      <c r="F25" s="21">
        <v>510135.1</v>
      </c>
      <c r="G25" s="21">
        <v>510135.1</v>
      </c>
      <c r="H25" s="21">
        <f t="shared" si="3"/>
        <v>872113.27999999991</v>
      </c>
    </row>
    <row r="26" spans="1:8">
      <c r="A26" s="19" t="s">
        <v>49</v>
      </c>
      <c r="B26" s="20" t="s">
        <v>50</v>
      </c>
      <c r="C26" s="21">
        <v>1795466.69</v>
      </c>
      <c r="D26" s="21">
        <v>3143928.52</v>
      </c>
      <c r="E26" s="21">
        <f t="shared" si="7"/>
        <v>4939395.21</v>
      </c>
      <c r="F26" s="21">
        <v>3454572.55</v>
      </c>
      <c r="G26" s="21">
        <v>3454572.55</v>
      </c>
      <c r="H26" s="21">
        <f t="shared" si="3"/>
        <v>1484822.6600000001</v>
      </c>
    </row>
    <row r="27" spans="1:8">
      <c r="A27" s="19" t="s">
        <v>51</v>
      </c>
      <c r="B27" s="20" t="s">
        <v>52</v>
      </c>
      <c r="C27" s="21">
        <v>1344591</v>
      </c>
      <c r="D27" s="21">
        <v>14169.22</v>
      </c>
      <c r="E27" s="21">
        <f t="shared" si="7"/>
        <v>1358760.22</v>
      </c>
      <c r="F27" s="21">
        <v>779081.18</v>
      </c>
      <c r="G27" s="21">
        <v>779081.18</v>
      </c>
      <c r="H27" s="21">
        <f t="shared" si="3"/>
        <v>579679.03999999992</v>
      </c>
    </row>
    <row r="28" spans="1:8">
      <c r="A28" s="19" t="s">
        <v>53</v>
      </c>
      <c r="B28" s="20" t="s">
        <v>54</v>
      </c>
      <c r="C28" s="21">
        <v>1210027</v>
      </c>
      <c r="D28" s="21">
        <v>2262269.86</v>
      </c>
      <c r="E28" s="21">
        <f t="shared" si="7"/>
        <v>3472296.86</v>
      </c>
      <c r="F28" s="21">
        <v>1816672.81</v>
      </c>
      <c r="G28" s="21">
        <v>1816672.81</v>
      </c>
      <c r="H28" s="21">
        <f t="shared" si="3"/>
        <v>1655624.0499999998</v>
      </c>
    </row>
    <row r="29" spans="1:8">
      <c r="A29" s="19" t="s">
        <v>55</v>
      </c>
      <c r="B29" s="20" t="s">
        <v>56</v>
      </c>
      <c r="C29" s="21">
        <v>338979.25</v>
      </c>
      <c r="D29" s="21">
        <v>0</v>
      </c>
      <c r="E29" s="21">
        <f t="shared" si="7"/>
        <v>338979.25</v>
      </c>
      <c r="F29" s="21">
        <v>298871.25</v>
      </c>
      <c r="G29" s="21">
        <v>298871.25</v>
      </c>
      <c r="H29" s="21">
        <f t="shared" si="3"/>
        <v>40108</v>
      </c>
    </row>
    <row r="30" spans="1:8">
      <c r="A30" s="19" t="s">
        <v>57</v>
      </c>
      <c r="B30" s="20" t="s">
        <v>58</v>
      </c>
      <c r="C30" s="21">
        <v>174322</v>
      </c>
      <c r="D30" s="21">
        <v>112175.39</v>
      </c>
      <c r="E30" s="21">
        <f t="shared" si="7"/>
        <v>286497.39</v>
      </c>
      <c r="F30" s="21">
        <v>258283.07</v>
      </c>
      <c r="G30" s="21">
        <v>258283.07</v>
      </c>
      <c r="H30" s="21">
        <f t="shared" si="3"/>
        <v>28214.320000000007</v>
      </c>
    </row>
    <row r="31" spans="1:8">
      <c r="A31" s="19" t="s">
        <v>59</v>
      </c>
      <c r="B31" s="20" t="s">
        <v>60</v>
      </c>
      <c r="C31" s="21">
        <v>2786792</v>
      </c>
      <c r="D31" s="21">
        <v>143234.41</v>
      </c>
      <c r="E31" s="21">
        <f t="shared" si="7"/>
        <v>2930026.41</v>
      </c>
      <c r="F31" s="21">
        <v>2098329.0299999998</v>
      </c>
      <c r="G31" s="21">
        <v>2098329.0299999998</v>
      </c>
      <c r="H31" s="21">
        <f t="shared" si="3"/>
        <v>831697.38000000035</v>
      </c>
    </row>
    <row r="32" spans="1:8">
      <c r="A32" s="19" t="s">
        <v>61</v>
      </c>
      <c r="B32" s="20" t="s">
        <v>62</v>
      </c>
      <c r="C32" s="21">
        <v>887592.06</v>
      </c>
      <c r="D32" s="21">
        <v>189735.08</v>
      </c>
      <c r="E32" s="21">
        <f t="shared" si="7"/>
        <v>1077327.1400000001</v>
      </c>
      <c r="F32" s="21">
        <v>909552.25</v>
      </c>
      <c r="G32" s="21">
        <v>909552.25</v>
      </c>
      <c r="H32" s="21">
        <f t="shared" si="3"/>
        <v>167774.89000000013</v>
      </c>
    </row>
    <row r="33" spans="1:8">
      <c r="A33" s="16" t="s">
        <v>63</v>
      </c>
      <c r="B33" s="17"/>
      <c r="C33" s="18">
        <f>SUM(C34:C42)</f>
        <v>2034600</v>
      </c>
      <c r="D33" s="18">
        <f t="shared" ref="D33:G33" si="8">SUM(D34:D42)</f>
        <v>725306.32</v>
      </c>
      <c r="E33" s="18">
        <f t="shared" si="8"/>
        <v>2759906.32</v>
      </c>
      <c r="F33" s="18">
        <f t="shared" si="8"/>
        <v>2324829.5499999998</v>
      </c>
      <c r="G33" s="18">
        <f t="shared" si="8"/>
        <v>2324829.5499999998</v>
      </c>
      <c r="H33" s="18">
        <f t="shared" si="3"/>
        <v>435076.77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2034600</v>
      </c>
      <c r="D37" s="21">
        <v>725306.32</v>
      </c>
      <c r="E37" s="21">
        <f t="shared" si="9"/>
        <v>2759906.32</v>
      </c>
      <c r="F37" s="21">
        <v>2324829.5499999998</v>
      </c>
      <c r="G37" s="21">
        <v>2324829.5499999998</v>
      </c>
      <c r="H37" s="21">
        <f t="shared" si="3"/>
        <v>435076.77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1480000.2</v>
      </c>
      <c r="D43" s="18">
        <f t="shared" ref="D43:G43" si="10">SUM(D44:D52)</f>
        <v>1012698.4</v>
      </c>
      <c r="E43" s="18">
        <f t="shared" si="10"/>
        <v>2492698.6</v>
      </c>
      <c r="F43" s="18">
        <f t="shared" si="10"/>
        <v>312393</v>
      </c>
      <c r="G43" s="18">
        <f t="shared" si="10"/>
        <v>312393</v>
      </c>
      <c r="H43" s="18">
        <f t="shared" si="3"/>
        <v>2180305.6</v>
      </c>
    </row>
    <row r="44" spans="1:8">
      <c r="A44" s="19" t="s">
        <v>81</v>
      </c>
      <c r="B44" s="20" t="s">
        <v>82</v>
      </c>
      <c r="C44" s="21">
        <v>1280000</v>
      </c>
      <c r="D44" s="21">
        <v>934868.4</v>
      </c>
      <c r="E44" s="21">
        <f t="shared" ref="E44:E52" si="11">C44+D44</f>
        <v>2214868.4</v>
      </c>
      <c r="F44" s="21">
        <v>120993</v>
      </c>
      <c r="G44" s="21">
        <v>120993</v>
      </c>
      <c r="H44" s="21">
        <f t="shared" si="3"/>
        <v>2093875.4</v>
      </c>
    </row>
    <row r="45" spans="1:8">
      <c r="A45" s="19" t="s">
        <v>83</v>
      </c>
      <c r="B45" s="20" t="s">
        <v>84</v>
      </c>
      <c r="C45" s="21">
        <v>200000.2</v>
      </c>
      <c r="D45" s="21">
        <v>32840</v>
      </c>
      <c r="E45" s="21">
        <f t="shared" si="11"/>
        <v>232840.2</v>
      </c>
      <c r="F45" s="21">
        <v>191400</v>
      </c>
      <c r="G45" s="21">
        <v>191400</v>
      </c>
      <c r="H45" s="21">
        <f t="shared" si="3"/>
        <v>41440.200000000012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44990</v>
      </c>
      <c r="E49" s="21">
        <f t="shared" si="11"/>
        <v>44990</v>
      </c>
      <c r="F49" s="21">
        <v>0</v>
      </c>
      <c r="G49" s="21">
        <v>0</v>
      </c>
      <c r="H49" s="21">
        <f t="shared" si="3"/>
        <v>44990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0</v>
      </c>
      <c r="E55" s="21">
        <f t="shared" si="13"/>
        <v>0</v>
      </c>
      <c r="F55" s="21">
        <v>0</v>
      </c>
      <c r="G55" s="21">
        <v>0</v>
      </c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1191805.32</v>
      </c>
      <c r="D57" s="18">
        <f t="shared" ref="D57:G57" si="14">SUM(D58:D65)</f>
        <v>0</v>
      </c>
      <c r="E57" s="18">
        <f t="shared" si="14"/>
        <v>1191805.32</v>
      </c>
      <c r="F57" s="18">
        <f t="shared" si="14"/>
        <v>0</v>
      </c>
      <c r="G57" s="18">
        <f t="shared" si="14"/>
        <v>0</v>
      </c>
      <c r="H57" s="18">
        <f t="shared" si="3"/>
        <v>1191805.32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1191805.32</v>
      </c>
      <c r="D65" s="21">
        <v>0</v>
      </c>
      <c r="E65" s="21">
        <f t="shared" si="15"/>
        <v>1191805.32</v>
      </c>
      <c r="F65" s="21">
        <v>0</v>
      </c>
      <c r="G65" s="21">
        <v>0</v>
      </c>
      <c r="H65" s="21">
        <f t="shared" si="3"/>
        <v>1191805.32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74734746.590000004</v>
      </c>
      <c r="E79" s="25">
        <f t="shared" si="21"/>
        <v>74734746.590000004</v>
      </c>
      <c r="F79" s="25">
        <f t="shared" si="21"/>
        <v>24517330.920000002</v>
      </c>
      <c r="G79" s="25">
        <f t="shared" si="21"/>
        <v>24517330.920000002</v>
      </c>
      <c r="H79" s="25">
        <f t="shared" si="21"/>
        <v>50217415.670000002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25778789.129999999</v>
      </c>
      <c r="E80" s="25">
        <f t="shared" si="22"/>
        <v>25778789.129999999</v>
      </c>
      <c r="F80" s="25">
        <f t="shared" si="22"/>
        <v>5194408.21</v>
      </c>
      <c r="G80" s="25">
        <f t="shared" si="22"/>
        <v>5194408.21</v>
      </c>
      <c r="H80" s="25">
        <f t="shared" si="22"/>
        <v>20584380.919999994</v>
      </c>
    </row>
    <row r="81" spans="1:8">
      <c r="A81" s="19" t="s">
        <v>145</v>
      </c>
      <c r="B81" s="30" t="s">
        <v>12</v>
      </c>
      <c r="C81" s="31">
        <v>0</v>
      </c>
      <c r="D81" s="31">
        <v>10707786.779999999</v>
      </c>
      <c r="E81" s="21">
        <f t="shared" ref="E81:E87" si="23">C81+D81</f>
        <v>10707786.779999999</v>
      </c>
      <c r="F81" s="31">
        <v>45058.91</v>
      </c>
      <c r="G81" s="31">
        <v>45058.91</v>
      </c>
      <c r="H81" s="31">
        <f t="shared" ref="H81:H144" si="24">E81-F81</f>
        <v>10662727.869999999</v>
      </c>
    </row>
    <row r="82" spans="1:8">
      <c r="A82" s="19" t="s">
        <v>146</v>
      </c>
      <c r="B82" s="30" t="s">
        <v>14</v>
      </c>
      <c r="C82" s="31">
        <v>0</v>
      </c>
      <c r="D82" s="31">
        <v>7217959.8899999997</v>
      </c>
      <c r="E82" s="21">
        <f t="shared" si="23"/>
        <v>7217959.8899999997</v>
      </c>
      <c r="F82" s="31">
        <v>3431409.44</v>
      </c>
      <c r="G82" s="31">
        <v>3431409.44</v>
      </c>
      <c r="H82" s="31">
        <f t="shared" si="24"/>
        <v>3786550.4499999997</v>
      </c>
    </row>
    <row r="83" spans="1:8">
      <c r="A83" s="19" t="s">
        <v>147</v>
      </c>
      <c r="B83" s="30" t="s">
        <v>16</v>
      </c>
      <c r="C83" s="31">
        <v>0</v>
      </c>
      <c r="D83" s="31">
        <v>2955445.14</v>
      </c>
      <c r="E83" s="21">
        <f t="shared" si="23"/>
        <v>2955445.14</v>
      </c>
      <c r="F83" s="31">
        <v>0</v>
      </c>
      <c r="G83" s="31">
        <v>0</v>
      </c>
      <c r="H83" s="31">
        <f t="shared" si="24"/>
        <v>2955445.14</v>
      </c>
    </row>
    <row r="84" spans="1:8">
      <c r="A84" s="19" t="s">
        <v>148</v>
      </c>
      <c r="B84" s="30" t="s">
        <v>18</v>
      </c>
      <c r="C84" s="31">
        <v>0</v>
      </c>
      <c r="D84" s="31">
        <v>2866990.76</v>
      </c>
      <c r="E84" s="21">
        <f t="shared" si="23"/>
        <v>2866990.76</v>
      </c>
      <c r="F84" s="31">
        <v>668473.77</v>
      </c>
      <c r="G84" s="31">
        <v>668473.77</v>
      </c>
      <c r="H84" s="31">
        <f t="shared" si="24"/>
        <v>2198516.9899999998</v>
      </c>
    </row>
    <row r="85" spans="1:8">
      <c r="A85" s="19" t="s">
        <v>149</v>
      </c>
      <c r="B85" s="30" t="s">
        <v>20</v>
      </c>
      <c r="C85" s="31">
        <v>0</v>
      </c>
      <c r="D85" s="31">
        <v>2030606.56</v>
      </c>
      <c r="E85" s="21">
        <f t="shared" si="23"/>
        <v>2030606.56</v>
      </c>
      <c r="F85" s="31">
        <v>1049466.0900000001</v>
      </c>
      <c r="G85" s="31">
        <v>1049466.0900000001</v>
      </c>
      <c r="H85" s="31">
        <f t="shared" si="24"/>
        <v>981140.47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4071462.0800000005</v>
      </c>
      <c r="E88" s="25">
        <f t="shared" si="25"/>
        <v>4071462.0800000005</v>
      </c>
      <c r="F88" s="25">
        <f t="shared" si="25"/>
        <v>2826682.38</v>
      </c>
      <c r="G88" s="25">
        <f t="shared" si="25"/>
        <v>2826682.38</v>
      </c>
      <c r="H88" s="25">
        <f t="shared" si="24"/>
        <v>1244779.7000000007</v>
      </c>
    </row>
    <row r="89" spans="1:8">
      <c r="A89" s="19" t="s">
        <v>152</v>
      </c>
      <c r="B89" s="30" t="s">
        <v>27</v>
      </c>
      <c r="C89" s="31">
        <v>0</v>
      </c>
      <c r="D89" s="31">
        <v>352945.69</v>
      </c>
      <c r="E89" s="21">
        <f t="shared" ref="E89:E97" si="26">C89+D89</f>
        <v>352945.69</v>
      </c>
      <c r="F89" s="31">
        <v>129165.84</v>
      </c>
      <c r="G89" s="31">
        <v>129165.84</v>
      </c>
      <c r="H89" s="31">
        <f t="shared" si="24"/>
        <v>223779.85</v>
      </c>
    </row>
    <row r="90" spans="1:8">
      <c r="A90" s="19" t="s">
        <v>153</v>
      </c>
      <c r="B90" s="30" t="s">
        <v>29</v>
      </c>
      <c r="C90" s="31">
        <v>0</v>
      </c>
      <c r="D90" s="31">
        <v>156087.07</v>
      </c>
      <c r="E90" s="21">
        <f t="shared" si="26"/>
        <v>156087.07</v>
      </c>
      <c r="F90" s="31">
        <v>61973.02</v>
      </c>
      <c r="G90" s="31">
        <v>61973.02</v>
      </c>
      <c r="H90" s="31">
        <f t="shared" si="24"/>
        <v>94114.050000000017</v>
      </c>
    </row>
    <row r="91" spans="1:8">
      <c r="A91" s="19" t="s">
        <v>154</v>
      </c>
      <c r="B91" s="30" t="s">
        <v>31</v>
      </c>
      <c r="C91" s="31">
        <v>0</v>
      </c>
      <c r="D91" s="31">
        <v>80989.88</v>
      </c>
      <c r="E91" s="21">
        <f t="shared" si="26"/>
        <v>80989.88</v>
      </c>
      <c r="F91" s="31">
        <v>80581.88</v>
      </c>
      <c r="G91" s="31">
        <v>80581.88</v>
      </c>
      <c r="H91" s="31">
        <f t="shared" si="24"/>
        <v>408</v>
      </c>
    </row>
    <row r="92" spans="1:8">
      <c r="A92" s="19" t="s">
        <v>155</v>
      </c>
      <c r="B92" s="30" t="s">
        <v>33</v>
      </c>
      <c r="C92" s="31">
        <v>0</v>
      </c>
      <c r="D92" s="31">
        <v>1517857.58</v>
      </c>
      <c r="E92" s="21">
        <f t="shared" si="26"/>
        <v>1517857.58</v>
      </c>
      <c r="F92" s="31">
        <v>1112078.02</v>
      </c>
      <c r="G92" s="31">
        <v>1112078.02</v>
      </c>
      <c r="H92" s="31">
        <f t="shared" si="24"/>
        <v>405779.56000000006</v>
      </c>
    </row>
    <row r="93" spans="1:8">
      <c r="A93" s="19" t="s">
        <v>156</v>
      </c>
      <c r="B93" s="30" t="s">
        <v>35</v>
      </c>
      <c r="C93" s="31">
        <v>0</v>
      </c>
      <c r="D93" s="31">
        <v>576225.93000000005</v>
      </c>
      <c r="E93" s="21">
        <f t="shared" si="26"/>
        <v>576225.93000000005</v>
      </c>
      <c r="F93" s="31">
        <v>452449.95</v>
      </c>
      <c r="G93" s="31">
        <v>452449.95</v>
      </c>
      <c r="H93" s="31">
        <f t="shared" si="24"/>
        <v>123775.98000000004</v>
      </c>
    </row>
    <row r="94" spans="1:8">
      <c r="A94" s="19" t="s">
        <v>157</v>
      </c>
      <c r="B94" s="30" t="s">
        <v>37</v>
      </c>
      <c r="C94" s="31">
        <v>0</v>
      </c>
      <c r="D94" s="31">
        <v>746811.29</v>
      </c>
      <c r="E94" s="21">
        <f t="shared" si="26"/>
        <v>746811.29</v>
      </c>
      <c r="F94" s="31">
        <v>633626.39</v>
      </c>
      <c r="G94" s="31">
        <v>633626.39</v>
      </c>
      <c r="H94" s="31">
        <f t="shared" si="24"/>
        <v>113184.90000000002</v>
      </c>
    </row>
    <row r="95" spans="1:8">
      <c r="A95" s="19" t="s">
        <v>158</v>
      </c>
      <c r="B95" s="30" t="s">
        <v>39</v>
      </c>
      <c r="C95" s="31">
        <v>0</v>
      </c>
      <c r="D95" s="31">
        <v>22484.43</v>
      </c>
      <c r="E95" s="21">
        <f t="shared" si="26"/>
        <v>22484.43</v>
      </c>
      <c r="F95" s="31">
        <v>6385.21</v>
      </c>
      <c r="G95" s="31">
        <v>6385.21</v>
      </c>
      <c r="H95" s="31">
        <f t="shared" si="24"/>
        <v>16099.220000000001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618060.21</v>
      </c>
      <c r="E97" s="21">
        <f t="shared" si="26"/>
        <v>618060.21</v>
      </c>
      <c r="F97" s="31">
        <v>350422.07</v>
      </c>
      <c r="G97" s="31">
        <v>350422.07</v>
      </c>
      <c r="H97" s="31">
        <f t="shared" si="24"/>
        <v>267638.13999999996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6595290.790000001</v>
      </c>
      <c r="E98" s="25">
        <f t="shared" si="27"/>
        <v>6595290.790000001</v>
      </c>
      <c r="F98" s="25">
        <f t="shared" si="27"/>
        <v>3088184.2899999996</v>
      </c>
      <c r="G98" s="25">
        <f t="shared" si="27"/>
        <v>3088184.2899999996</v>
      </c>
      <c r="H98" s="25">
        <f t="shared" si="24"/>
        <v>3507106.5000000014</v>
      </c>
    </row>
    <row r="99" spans="1:8">
      <c r="A99" s="19" t="s">
        <v>161</v>
      </c>
      <c r="B99" s="30" t="s">
        <v>46</v>
      </c>
      <c r="C99" s="31">
        <v>0</v>
      </c>
      <c r="D99" s="31">
        <v>1094596</v>
      </c>
      <c r="E99" s="21">
        <f t="shared" ref="E99:E107" si="28">C99+D99</f>
        <v>1094596</v>
      </c>
      <c r="F99" s="31">
        <v>673411.87</v>
      </c>
      <c r="G99" s="31">
        <v>673411.87</v>
      </c>
      <c r="H99" s="31">
        <f t="shared" si="24"/>
        <v>421184.13</v>
      </c>
    </row>
    <row r="100" spans="1:8">
      <c r="A100" s="19" t="s">
        <v>162</v>
      </c>
      <c r="B100" s="30" t="s">
        <v>48</v>
      </c>
      <c r="C100" s="31">
        <v>0</v>
      </c>
      <c r="D100" s="31">
        <v>322333.62</v>
      </c>
      <c r="E100" s="21">
        <f t="shared" si="28"/>
        <v>322333.62</v>
      </c>
      <c r="F100" s="31">
        <v>322333.62</v>
      </c>
      <c r="G100" s="31">
        <v>322333.62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1070931.6000000001</v>
      </c>
      <c r="E101" s="21">
        <f t="shared" si="28"/>
        <v>1070931.6000000001</v>
      </c>
      <c r="F101" s="31">
        <v>415028.62</v>
      </c>
      <c r="G101" s="31">
        <v>415028.62</v>
      </c>
      <c r="H101" s="31">
        <f t="shared" si="24"/>
        <v>655902.9800000001</v>
      </c>
    </row>
    <row r="102" spans="1:8">
      <c r="A102" s="19" t="s">
        <v>164</v>
      </c>
      <c r="B102" s="30" t="s">
        <v>52</v>
      </c>
      <c r="C102" s="31">
        <v>0</v>
      </c>
      <c r="D102" s="31">
        <v>494232.44</v>
      </c>
      <c r="E102" s="21">
        <f t="shared" si="28"/>
        <v>494232.44</v>
      </c>
      <c r="F102" s="31">
        <v>605.16</v>
      </c>
      <c r="G102" s="31">
        <v>605.16</v>
      </c>
      <c r="H102" s="31">
        <f t="shared" si="24"/>
        <v>493627.28</v>
      </c>
    </row>
    <row r="103" spans="1:8">
      <c r="A103" s="19" t="s">
        <v>165</v>
      </c>
      <c r="B103" s="30" t="s">
        <v>54</v>
      </c>
      <c r="C103" s="31">
        <v>0</v>
      </c>
      <c r="D103" s="31">
        <v>2147375.31</v>
      </c>
      <c r="E103" s="21">
        <f t="shared" si="28"/>
        <v>2147375.31</v>
      </c>
      <c r="F103" s="31">
        <v>906693</v>
      </c>
      <c r="G103" s="31">
        <v>906693</v>
      </c>
      <c r="H103" s="31">
        <f t="shared" si="24"/>
        <v>1240682.31</v>
      </c>
    </row>
    <row r="104" spans="1:8">
      <c r="A104" s="19" t="s">
        <v>166</v>
      </c>
      <c r="B104" s="30" t="s">
        <v>56</v>
      </c>
      <c r="C104" s="31">
        <v>0</v>
      </c>
      <c r="D104" s="31">
        <v>311029.25</v>
      </c>
      <c r="E104" s="21">
        <f t="shared" si="28"/>
        <v>311029.25</v>
      </c>
      <c r="F104" s="31">
        <v>171523.67</v>
      </c>
      <c r="G104" s="31">
        <v>171523.67</v>
      </c>
      <c r="H104" s="31">
        <f t="shared" si="24"/>
        <v>139505.57999999999</v>
      </c>
    </row>
    <row r="105" spans="1:8">
      <c r="A105" s="19" t="s">
        <v>167</v>
      </c>
      <c r="B105" s="30" t="s">
        <v>58</v>
      </c>
      <c r="C105" s="31">
        <v>0</v>
      </c>
      <c r="D105" s="31">
        <v>505069.5</v>
      </c>
      <c r="E105" s="21">
        <f t="shared" si="28"/>
        <v>505069.5</v>
      </c>
      <c r="F105" s="31">
        <v>357185.54</v>
      </c>
      <c r="G105" s="31">
        <v>357185.54</v>
      </c>
      <c r="H105" s="31">
        <f t="shared" si="24"/>
        <v>147883.96000000002</v>
      </c>
    </row>
    <row r="106" spans="1:8">
      <c r="A106" s="19" t="s">
        <v>168</v>
      </c>
      <c r="B106" s="30" t="s">
        <v>60</v>
      </c>
      <c r="C106" s="31">
        <v>0</v>
      </c>
      <c r="D106" s="31">
        <v>188088</v>
      </c>
      <c r="E106" s="21">
        <f t="shared" si="28"/>
        <v>188088</v>
      </c>
      <c r="F106" s="31">
        <v>140109.74</v>
      </c>
      <c r="G106" s="31">
        <v>140109.74</v>
      </c>
      <c r="H106" s="31">
        <f t="shared" si="24"/>
        <v>47978.260000000009</v>
      </c>
    </row>
    <row r="107" spans="1:8">
      <c r="A107" s="19" t="s">
        <v>169</v>
      </c>
      <c r="B107" s="30" t="s">
        <v>62</v>
      </c>
      <c r="C107" s="31">
        <v>0</v>
      </c>
      <c r="D107" s="31">
        <v>461635.07</v>
      </c>
      <c r="E107" s="21">
        <f t="shared" si="28"/>
        <v>461635.07</v>
      </c>
      <c r="F107" s="31">
        <v>101293.07</v>
      </c>
      <c r="G107" s="31">
        <v>101293.07</v>
      </c>
      <c r="H107" s="31">
        <f t="shared" si="24"/>
        <v>360342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283192</v>
      </c>
      <c r="E108" s="25">
        <f t="shared" si="29"/>
        <v>283192</v>
      </c>
      <c r="F108" s="25">
        <f t="shared" si="29"/>
        <v>262394</v>
      </c>
      <c r="G108" s="25">
        <f t="shared" si="29"/>
        <v>262394</v>
      </c>
      <c r="H108" s="25">
        <f t="shared" si="24"/>
        <v>20798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283192</v>
      </c>
      <c r="E112" s="21">
        <f t="shared" si="30"/>
        <v>283192</v>
      </c>
      <c r="F112" s="31">
        <v>262394</v>
      </c>
      <c r="G112" s="31">
        <v>262394</v>
      </c>
      <c r="H112" s="31">
        <f t="shared" si="24"/>
        <v>20798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2194549.67</v>
      </c>
      <c r="E118" s="25">
        <f t="shared" si="31"/>
        <v>2194549.67</v>
      </c>
      <c r="F118" s="25">
        <f t="shared" si="31"/>
        <v>1861126.6400000001</v>
      </c>
      <c r="G118" s="25">
        <f t="shared" si="31"/>
        <v>1861126.6400000001</v>
      </c>
      <c r="H118" s="25">
        <f t="shared" si="24"/>
        <v>333423.0299999998</v>
      </c>
    </row>
    <row r="119" spans="1:8">
      <c r="A119" s="19" t="s">
        <v>177</v>
      </c>
      <c r="B119" s="30" t="s">
        <v>82</v>
      </c>
      <c r="C119" s="31">
        <v>0</v>
      </c>
      <c r="D119" s="31">
        <v>708273.67</v>
      </c>
      <c r="E119" s="21">
        <f t="shared" ref="E119:E127" si="32">C119+D119</f>
        <v>708273.67</v>
      </c>
      <c r="F119" s="31">
        <v>584855.64</v>
      </c>
      <c r="G119" s="31">
        <v>584855.64</v>
      </c>
      <c r="H119" s="31">
        <f t="shared" si="24"/>
        <v>123418.03000000003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490000</v>
      </c>
      <c r="E121" s="21">
        <f t="shared" si="32"/>
        <v>490000</v>
      </c>
      <c r="F121" s="31">
        <v>460000</v>
      </c>
      <c r="G121" s="31">
        <v>460000</v>
      </c>
      <c r="H121" s="31">
        <f t="shared" si="24"/>
        <v>30000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996276</v>
      </c>
      <c r="E124" s="21">
        <f t="shared" si="32"/>
        <v>996276</v>
      </c>
      <c r="F124" s="31">
        <v>816271</v>
      </c>
      <c r="G124" s="31">
        <v>816271</v>
      </c>
      <c r="H124" s="31">
        <f t="shared" si="24"/>
        <v>180005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35811462.920000002</v>
      </c>
      <c r="E128" s="25">
        <f t="shared" si="33"/>
        <v>35811462.920000002</v>
      </c>
      <c r="F128" s="25">
        <f t="shared" si="33"/>
        <v>11284535.4</v>
      </c>
      <c r="G128" s="25">
        <f t="shared" si="33"/>
        <v>11284535.4</v>
      </c>
      <c r="H128" s="25">
        <f t="shared" si="24"/>
        <v>24526927.520000003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35811462.920000002</v>
      </c>
      <c r="E130" s="21">
        <f t="shared" si="34"/>
        <v>35811462.920000002</v>
      </c>
      <c r="F130" s="31">
        <v>11284535.4</v>
      </c>
      <c r="G130" s="31">
        <v>11284535.4</v>
      </c>
      <c r="H130" s="31">
        <f t="shared" si="24"/>
        <v>24526927.520000003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71752556.019999996</v>
      </c>
      <c r="D154" s="25">
        <f t="shared" ref="D154:H154" si="42">D4+D79</f>
        <v>83564368.879999995</v>
      </c>
      <c r="E154" s="25">
        <f t="shared" si="42"/>
        <v>155316924.89999998</v>
      </c>
      <c r="F154" s="25">
        <f t="shared" si="42"/>
        <v>88227780.179999992</v>
      </c>
      <c r="G154" s="25">
        <f t="shared" si="42"/>
        <v>88227780.179999992</v>
      </c>
      <c r="H154" s="25">
        <f t="shared" si="42"/>
        <v>67089144.719999999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2018-05-04T17:33:31Z</dcterms:created>
  <dcterms:modified xsi:type="dcterms:W3CDTF">2018-05-04T17:34:04Z</dcterms:modified>
</cp:coreProperties>
</file>