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EAIE" sheetId="1" r:id="rId1"/>
  </sheets>
  <definedNames>
    <definedName name="_xlnm.Print_Area" localSheetId="0">EAIE!$A$1:$K$70</definedName>
  </definedNames>
  <calcPr calcId="145621"/>
</workbook>
</file>

<file path=xl/calcChain.xml><?xml version="1.0" encoding="utf-8"?>
<calcChain xmlns="http://schemas.openxmlformats.org/spreadsheetml/2006/main">
  <c r="I58" i="1" l="1"/>
  <c r="J58" i="1" s="1"/>
  <c r="H58" i="1"/>
  <c r="F58" i="1"/>
  <c r="E58" i="1"/>
  <c r="G57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G58" i="1" s="1"/>
  <c r="H28" i="1"/>
  <c r="J25" i="1"/>
  <c r="G25" i="1"/>
  <c r="J24" i="1"/>
  <c r="G24" i="1"/>
  <c r="J23" i="1"/>
  <c r="G23" i="1"/>
  <c r="J19" i="1"/>
  <c r="G19" i="1"/>
  <c r="I18" i="1"/>
  <c r="J18" i="1" s="1"/>
  <c r="H18" i="1"/>
  <c r="F18" i="1"/>
  <c r="E18" i="1"/>
  <c r="G18" i="1" s="1"/>
  <c r="J16" i="1"/>
  <c r="G16" i="1"/>
  <c r="J15" i="1"/>
  <c r="I15" i="1"/>
  <c r="I28" i="1" s="1"/>
  <c r="H15" i="1"/>
  <c r="G15" i="1"/>
  <c r="F15" i="1"/>
  <c r="F28" i="1" s="1"/>
  <c r="E15" i="1"/>
  <c r="E28" i="1" s="1"/>
  <c r="J14" i="1"/>
  <c r="G14" i="1"/>
  <c r="J13" i="1"/>
  <c r="G13" i="1"/>
  <c r="J12" i="1"/>
  <c r="G12" i="1"/>
  <c r="J11" i="1"/>
  <c r="G11" i="1"/>
  <c r="G28" i="1" s="1"/>
  <c r="J28" i="1" l="1"/>
</calcChain>
</file>

<file path=xl/comments1.xml><?xml version="1.0" encoding="utf-8"?>
<comments xmlns="http://schemas.openxmlformats.org/spreadsheetml/2006/main">
  <authors>
    <author>DGCG</author>
  </authors>
  <commentList>
    <comment ref="H59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<sst xmlns="http://schemas.openxmlformats.org/spreadsheetml/2006/main" count="98" uniqueCount="74">
  <si>
    <t>ESTADO ANALÍTICO DE INGRESOS</t>
  </si>
  <si>
    <t>POR FUENTE DE FINANCIAMIENTO Y FUENTE DE FINANCIAMIENTO/RUBRO</t>
  </si>
  <si>
    <t>Del 1° de Enero al 31 de Diciembre de 2017</t>
  </si>
  <si>
    <t xml:space="preserve">Ente Público:      </t>
  </si>
  <si>
    <t>UNIVERSIDAD POLITÉCNICA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</si>
  <si>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</si>
  <si>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</si>
  <si>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</si>
  <si>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</si>
  <si>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</si>
  <si>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</si>
  <si>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</si>
  <si>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</si>
  <si>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</si>
  <si>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</si>
  <si>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</si>
  <si>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</si>
  <si>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</si>
  <si>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</si>
  <si>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</si>
  <si>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</si>
  <si>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</si>
  <si>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</si>
  <si>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</si>
  <si>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</si>
  <si>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</si>
  <si>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</si>
  <si>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</si>
  <si>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</si>
  <si>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</si>
  <si>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</si>
  <si>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</si>
  <si>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</si>
  <si>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</si>
  <si>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</si>
  <si>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</si>
  <si>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 xml:space="preserve"> INGRESOS PROPIOS</t>
  </si>
  <si>
    <t>4 5</t>
  </si>
  <si>
    <t xml:space="preserve"> PRODUCTOS</t>
  </si>
  <si>
    <t>4 5.1</t>
  </si>
  <si>
    <t xml:space="preserve"> PRODUCTOS DE TIPO CORRIENTE</t>
  </si>
  <si>
    <t>4 6</t>
  </si>
  <si>
    <t xml:space="preserve"> APROVECHAMIENTOS</t>
  </si>
  <si>
    <t>4 6.1</t>
  </si>
  <si>
    <t xml:space="preserve"> APROVECHAMIENTOS  TIPO CORRIENTE</t>
  </si>
  <si>
    <t>4 6.9</t>
  </si>
  <si>
    <t xml:space="preserve"> APROVECHAMIENTOS NO COMPRENDIDOS EN</t>
  </si>
  <si>
    <t xml:space="preserve"> RECURSOS FEDERALES</t>
  </si>
  <si>
    <t>5 5</t>
  </si>
  <si>
    <t>5 5.1</t>
  </si>
  <si>
    <t>5 6</t>
  </si>
  <si>
    <t>5 6.9</t>
  </si>
  <si>
    <t>5 8</t>
  </si>
  <si>
    <t xml:space="preserve"> PARTICIPACIONES Y APORTACIONES</t>
  </si>
  <si>
    <t>5 8.2</t>
  </si>
  <si>
    <t xml:space="preserve"> APORTACIONES</t>
  </si>
  <si>
    <t>5 8.3</t>
  </si>
  <si>
    <t xml:space="preserve"> CONVENIOS</t>
  </si>
  <si>
    <t xml:space="preserve"> RECURSOS ESTATALES</t>
  </si>
  <si>
    <t>6 9</t>
  </si>
  <si>
    <t xml:space="preserve"> TRANS., ASIGNACIONES, SUBSIDIOS Y</t>
  </si>
  <si>
    <t>6 9.1</t>
  </si>
  <si>
    <t xml:space="preserve"> TRANS. INTERNAS Y ASIGN A SECTOR PUB.</t>
  </si>
  <si>
    <t xml:space="preserve"> OTROS RECURSOS</t>
  </si>
  <si>
    <t>7 6</t>
  </si>
  <si>
    <t>7 6.1</t>
  </si>
  <si>
    <t>7 6.9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</si>
  <si>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</si>
  <si>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</si>
  <si>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MTRO. HUGO GARCÍA VARGAS</t>
  </si>
  <si>
    <t>ING. JOSÉ DE JESÚS ROMO GUTIÉRREZ</t>
  </si>
  <si>
    <t>RECTOR</t>
  </si>
  <si>
    <t>SECRETARIO ADMINISTRATIVO</t>
  </si>
  <si>
    <t>Página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</si>
</sst>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1" fillId="0" borderId="0"/>
    <xf numFmtId="0" fontId="12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9" fillId="0" borderId="0"/>
    <xf numFmtId="0" fontId="9" fillId="0" borderId="0"/>
    <xf numFmtId="0" fontId="2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6" fillId="13" borderId="17" applyNumberFormat="0" applyProtection="0">
      <alignment horizontal="left" vertical="center" indent="1"/>
    </xf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5" fillId="11" borderId="0" xfId="2" applyFont="1" applyFill="1"/>
    <xf numFmtId="0" fontId="5" fillId="11" borderId="0" xfId="2" applyFont="1" applyFill="1" applyBorder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0" fontId="5" fillId="11" borderId="0" xfId="2" applyFont="1" applyFill="1" applyAlignment="1">
      <alignment horizontal="center"/>
    </xf>
    <xf numFmtId="0" fontId="5" fillId="11" borderId="0" xfId="2" applyFont="1" applyFill="1" applyAlignment="1"/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vertical="center" wrapText="1"/>
    </xf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wrapText="1"/>
    </xf>
    <xf numFmtId="0" fontId="3" fillId="11" borderId="0" xfId="2" applyFont="1" applyFill="1"/>
    <xf numFmtId="0" fontId="6" fillId="11" borderId="4" xfId="2" applyFont="1" applyFill="1" applyBorder="1"/>
    <xf numFmtId="0" fontId="6" fillId="11" borderId="5" xfId="2" applyFont="1" applyFill="1" applyBorder="1"/>
    <xf numFmtId="0" fontId="6" fillId="11" borderId="6" xfId="2" applyFont="1" applyFill="1" applyBorder="1"/>
    <xf numFmtId="43" fontId="6" fillId="11" borderId="6" xfId="1" applyFont="1" applyFill="1" applyBorder="1" applyAlignment="1">
      <alignment horizontal="center"/>
    </xf>
    <xf numFmtId="43" fontId="6" fillId="11" borderId="7" xfId="1" applyFont="1" applyFill="1" applyBorder="1" applyAlignment="1">
      <alignment horizontal="center"/>
    </xf>
    <xf numFmtId="0" fontId="7" fillId="11" borderId="8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horizontal="left" vertical="center" wrapText="1"/>
    </xf>
    <xf numFmtId="43" fontId="7" fillId="11" borderId="10" xfId="1" applyFont="1" applyFill="1" applyBorder="1" applyAlignment="1">
      <alignment vertical="center" wrapText="1"/>
    </xf>
    <xf numFmtId="0" fontId="6" fillId="11" borderId="8" xfId="2" applyFont="1" applyFill="1" applyBorder="1" applyAlignment="1">
      <alignment horizontal="center" vertical="center"/>
    </xf>
    <xf numFmtId="0" fontId="8" fillId="11" borderId="0" xfId="2" applyFont="1" applyFill="1"/>
    <xf numFmtId="0" fontId="6" fillId="11" borderId="11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0" fontId="6" fillId="11" borderId="12" xfId="2" applyFont="1" applyFill="1" applyBorder="1" applyAlignment="1">
      <alignment wrapText="1"/>
    </xf>
    <xf numFmtId="43" fontId="6" fillId="11" borderId="12" xfId="1" applyFont="1" applyFill="1" applyBorder="1" applyAlignment="1">
      <alignment horizontal="center"/>
    </xf>
    <xf numFmtId="43" fontId="6" fillId="11" borderId="13" xfId="1" applyFont="1" applyFill="1" applyBorder="1" applyAlignment="1">
      <alignment horizontal="center"/>
    </xf>
    <xf numFmtId="0" fontId="8" fillId="11" borderId="14" xfId="2" applyFont="1" applyFill="1" applyBorder="1" applyAlignment="1">
      <alignment horizontal="centerContinuous"/>
    </xf>
    <xf numFmtId="0" fontId="8" fillId="11" borderId="15" xfId="2" applyFont="1" applyFill="1" applyBorder="1" applyAlignment="1">
      <alignment horizontal="centerContinuous"/>
    </xf>
    <xf numFmtId="0" fontId="8" fillId="11" borderId="16" xfId="2" applyFont="1" applyFill="1" applyBorder="1" applyAlignment="1">
      <alignment horizontal="left" wrapText="1"/>
    </xf>
    <xf numFmtId="43" fontId="7" fillId="11" borderId="7" xfId="1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vertical="top" wrapText="1"/>
    </xf>
    <xf numFmtId="43" fontId="9" fillId="11" borderId="5" xfId="1" applyFont="1" applyFill="1" applyBorder="1" applyAlignment="1">
      <alignment vertical="top" wrapText="1"/>
    </xf>
    <xf numFmtId="43" fontId="4" fillId="0" borderId="14" xfId="1" applyFont="1" applyBorder="1" applyAlignment="1">
      <alignment horizontal="center" vertical="top" wrapText="1"/>
    </xf>
    <xf numFmtId="43" fontId="4" fillId="0" borderId="16" xfId="1" applyFont="1" applyBorder="1" applyAlignment="1">
      <alignment horizontal="center" vertical="top" wrapText="1"/>
    </xf>
    <xf numFmtId="43" fontId="7" fillId="11" borderId="13" xfId="1" applyFont="1" applyFill="1" applyBorder="1" applyAlignment="1">
      <alignment horizontal="right" vertical="center" wrapText="1"/>
    </xf>
    <xf numFmtId="0" fontId="3" fillId="0" borderId="0" xfId="0" applyFont="1"/>
    <xf numFmtId="0" fontId="6" fillId="11" borderId="4" xfId="2" applyFont="1" applyFill="1" applyBorder="1" applyAlignment="1">
      <alignment horizontal="left"/>
    </xf>
    <xf numFmtId="0" fontId="6" fillId="11" borderId="5" xfId="2" applyFont="1" applyFill="1" applyBorder="1" applyAlignment="1">
      <alignment horizontal="left"/>
    </xf>
    <xf numFmtId="0" fontId="6" fillId="11" borderId="6" xfId="2" applyFont="1" applyFill="1" applyBorder="1" applyAlignment="1">
      <alignment horizontal="left"/>
    </xf>
    <xf numFmtId="0" fontId="6" fillId="11" borderId="8" xfId="2" applyFont="1" applyFill="1" applyBorder="1" applyAlignment="1">
      <alignment horizontal="left"/>
    </xf>
    <xf numFmtId="0" fontId="6" fillId="11" borderId="0" xfId="2" applyFont="1" applyFill="1" applyBorder="1" applyAlignment="1">
      <alignment horizontal="left"/>
    </xf>
    <xf numFmtId="0" fontId="3" fillId="11" borderId="9" xfId="0" applyFont="1" applyFill="1" applyBorder="1" applyAlignment="1">
      <alignment horizontal="left"/>
    </xf>
    <xf numFmtId="0" fontId="6" fillId="11" borderId="8" xfId="2" applyFont="1" applyFill="1" applyBorder="1" applyAlignment="1">
      <alignment horizontal="left" vertical="center"/>
    </xf>
    <xf numFmtId="0" fontId="7" fillId="11" borderId="0" xfId="0" applyFont="1" applyFill="1" applyBorder="1" applyAlignment="1">
      <alignment vertical="center" wrapText="1"/>
    </xf>
    <xf numFmtId="0" fontId="7" fillId="11" borderId="9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/>
    </xf>
    <xf numFmtId="43" fontId="3" fillId="0" borderId="0" xfId="0" applyNumberFormat="1" applyFont="1"/>
    <xf numFmtId="43" fontId="7" fillId="11" borderId="13" xfId="1" applyFont="1" applyFill="1" applyBorder="1" applyAlignment="1">
      <alignment vertical="center" wrapText="1"/>
    </xf>
    <xf numFmtId="0" fontId="10" fillId="11" borderId="14" xfId="2" applyFont="1" applyFill="1" applyBorder="1" applyAlignment="1">
      <alignment horizontal="centerContinuous"/>
    </xf>
    <xf numFmtId="0" fontId="10" fillId="11" borderId="15" xfId="2" applyFont="1" applyFill="1" applyBorder="1" applyAlignment="1">
      <alignment horizontal="centerContinuous"/>
    </xf>
    <xf numFmtId="0" fontId="10" fillId="11" borderId="16" xfId="2" applyFont="1" applyFill="1" applyBorder="1" applyAlignment="1">
      <alignment horizontal="left" wrapText="1" indent="1"/>
    </xf>
    <xf numFmtId="43" fontId="11" fillId="11" borderId="7" xfId="1" applyFont="1" applyFill="1" applyBorder="1" applyAlignment="1">
      <alignment horizontal="right" vertical="center" wrapText="1"/>
    </xf>
    <xf numFmtId="0" fontId="12" fillId="11" borderId="0" xfId="0" applyFont="1" applyFill="1"/>
    <xf numFmtId="0" fontId="12" fillId="0" borderId="0" xfId="0" applyFont="1"/>
    <xf numFmtId="43" fontId="13" fillId="11" borderId="5" xfId="1" applyFont="1" applyFill="1" applyBorder="1" applyAlignment="1">
      <alignment vertical="top" wrapText="1"/>
    </xf>
    <xf numFmtId="43" fontId="14" fillId="0" borderId="14" xfId="1" applyFont="1" applyBorder="1" applyAlignment="1">
      <alignment horizontal="center" vertical="top" wrapText="1"/>
    </xf>
    <xf numFmtId="43" fontId="14" fillId="0" borderId="16" xfId="1" applyFont="1" applyBorder="1" applyAlignment="1">
      <alignment horizontal="center" vertical="top" wrapText="1"/>
    </xf>
    <xf numFmtId="43" fontId="11" fillId="11" borderId="13" xfId="1" applyFont="1" applyFill="1" applyBorder="1" applyAlignment="1">
      <alignment horizontal="right" vertical="center" wrapText="1"/>
    </xf>
    <xf numFmtId="0" fontId="13" fillId="11" borderId="0" xfId="0" applyFont="1" applyFill="1" applyAlignment="1">
      <alignment horizontal="left" vertical="top" wrapText="1"/>
    </xf>
    <xf numFmtId="0" fontId="3" fillId="0" borderId="2" xfId="0" applyFont="1" applyBorder="1"/>
    <xf numFmtId="0" fontId="3" fillId="0" borderId="0" xfId="0" applyFont="1" applyAlignment="1">
      <alignment horizontal="center"/>
    </xf>
    <xf numFmtId="43" fontId="9" fillId="11" borderId="0" xfId="1" applyFont="1" applyFill="1" applyBorder="1" applyProtection="1"/>
    <xf numFmtId="0" fontId="3" fillId="0" borderId="5" xfId="0" applyFont="1" applyBorder="1" applyAlignment="1">
      <alignment horizontal="center"/>
    </xf>
    <xf numFmtId="43" fontId="9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3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2" xfId="59"/>
    <cellStyle name="Millares 2 2 2 2" xfId="60"/>
    <cellStyle name="Millares 2 2 3" xfId="61"/>
    <cellStyle name="Millares 2 2 3 2" xfId="62"/>
    <cellStyle name="Millares 2 2 4" xfId="63"/>
    <cellStyle name="Millares 2 2 4 2" xfId="64"/>
    <cellStyle name="Millares 2 2 5" xfId="65"/>
    <cellStyle name="Millares 2 2 5 2" xfId="66"/>
    <cellStyle name="Millares 2 2 6" xfId="67"/>
    <cellStyle name="Millares 2 2 6 2" xfId="68"/>
    <cellStyle name="Millares 2 2 7" xfId="69"/>
    <cellStyle name="Millares 2 2 7 2" xfId="70"/>
    <cellStyle name="Millares 2 2 8" xfId="71"/>
    <cellStyle name="Millares 2 2 8 2" xfId="72"/>
    <cellStyle name="Millares 2 2 9" xfId="73"/>
    <cellStyle name="Millares 2 2 9 2" xfId="74"/>
    <cellStyle name="Millares 2 20" xfId="75"/>
    <cellStyle name="Millares 2 20 2" xfId="76"/>
    <cellStyle name="Millares 2 21" xfId="77"/>
    <cellStyle name="Millares 2 21 2" xfId="78"/>
    <cellStyle name="Millares 2 22" xfId="79"/>
    <cellStyle name="Millares 2 22 2" xfId="80"/>
    <cellStyle name="Millares 2 23" xfId="81"/>
    <cellStyle name="Millares 2 23 2" xfId="82"/>
    <cellStyle name="Millares 2 24" xfId="83"/>
    <cellStyle name="Millares 2 24 2" xfId="84"/>
    <cellStyle name="Millares 2 25" xfId="85"/>
    <cellStyle name="Millares 2 26" xfId="86"/>
    <cellStyle name="Millares 2 27" xfId="87"/>
    <cellStyle name="Millares 2 28" xfId="88"/>
    <cellStyle name="Millares 2 29" xfId="89"/>
    <cellStyle name="Millares 2 3" xfId="90"/>
    <cellStyle name="Millares 2 3 10" xfId="91"/>
    <cellStyle name="Millares 2 3 11" xfId="92"/>
    <cellStyle name="Millares 2 3 12" xfId="93"/>
    <cellStyle name="Millares 2 3 13" xfId="94"/>
    <cellStyle name="Millares 2 3 14" xfId="95"/>
    <cellStyle name="Millares 2 3 2" xfId="96"/>
    <cellStyle name="Millares 2 3 2 2" xfId="97"/>
    <cellStyle name="Millares 2 3 3" xfId="98"/>
    <cellStyle name="Millares 2 3 3 2" xfId="99"/>
    <cellStyle name="Millares 2 3 4" xfId="100"/>
    <cellStyle name="Millares 2 3 4 2" xfId="101"/>
    <cellStyle name="Millares 2 3 5" xfId="102"/>
    <cellStyle name="Millares 2 3 5 2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31" xfId="109"/>
    <cellStyle name="Millares 2 32" xfId="110"/>
    <cellStyle name="Millares 2 33" xfId="111"/>
    <cellStyle name="Millares 2 34" xfId="112"/>
    <cellStyle name="Millares 2 4" xfId="113"/>
    <cellStyle name="Millares 2 4 2" xfId="114"/>
    <cellStyle name="Millares 2 5" xfId="115"/>
    <cellStyle name="Millares 2 5 2" xfId="116"/>
    <cellStyle name="Millares 2 6" xfId="117"/>
    <cellStyle name="Millares 2 6 2" xfId="118"/>
    <cellStyle name="Millares 2 7" xfId="119"/>
    <cellStyle name="Millares 2 7 2" xfId="120"/>
    <cellStyle name="Millares 2 8" xfId="121"/>
    <cellStyle name="Millares 2 8 2" xfId="122"/>
    <cellStyle name="Millares 2 9" xfId="123"/>
    <cellStyle name="Millares 2 9 2" xfId="124"/>
    <cellStyle name="Millares 3" xfId="125"/>
    <cellStyle name="Millares 3 10" xfId="126"/>
    <cellStyle name="Millares 3 11" xfId="127"/>
    <cellStyle name="Millares 3 12" xfId="128"/>
    <cellStyle name="Millares 3 13" xfId="129"/>
    <cellStyle name="Millares 3 14" xfId="130"/>
    <cellStyle name="Millares 3 15" xfId="131"/>
    <cellStyle name="Millares 3 16" xfId="132"/>
    <cellStyle name="Millares 3 17" xfId="133"/>
    <cellStyle name="Millares 3 18" xfId="134"/>
    <cellStyle name="Millares 3 2" xfId="135"/>
    <cellStyle name="Millares 3 2 2" xfId="136"/>
    <cellStyle name="Millares 3 3" xfId="137"/>
    <cellStyle name="Millares 3 3 2" xfId="138"/>
    <cellStyle name="Millares 3 4" xfId="139"/>
    <cellStyle name="Millares 3 4 2" xfId="140"/>
    <cellStyle name="Millares 3 5" xfId="141"/>
    <cellStyle name="Millares 3 5 2" xfId="142"/>
    <cellStyle name="Millares 3 6" xfId="143"/>
    <cellStyle name="Millares 3 6 2" xfId="144"/>
    <cellStyle name="Millares 3 7" xfId="145"/>
    <cellStyle name="Millares 3 7 2" xfId="146"/>
    <cellStyle name="Millares 3 8" xfId="147"/>
    <cellStyle name="Millares 3 8 2" xfId="148"/>
    <cellStyle name="Millares 3 9" xfId="149"/>
    <cellStyle name="Millares 3 9 2" xfId="150"/>
    <cellStyle name="Millares 4" xfId="151"/>
    <cellStyle name="Millares 4 2" xfId="152"/>
    <cellStyle name="Millares 4 3" xfId="153"/>
    <cellStyle name="Millares 4 3 2" xfId="154"/>
    <cellStyle name="Millares 4 4" xfId="155"/>
    <cellStyle name="Millares 5" xfId="156"/>
    <cellStyle name="Millares 5 2" xfId="157"/>
    <cellStyle name="Millares 6" xfId="158"/>
    <cellStyle name="Millares 6 2" xfId="159"/>
    <cellStyle name="Millares 7" xfId="160"/>
    <cellStyle name="Millares 7 2" xfId="161"/>
    <cellStyle name="Millares 8" xfId="162"/>
    <cellStyle name="Millares 8 2" xfId="163"/>
    <cellStyle name="Millares 8 2 2" xfId="164"/>
    <cellStyle name="Millares 8 3" xfId="165"/>
    <cellStyle name="Millares 9" xfId="166"/>
    <cellStyle name="Millares 9 2" xfId="167"/>
    <cellStyle name="Moneda 2" xfId="168"/>
    <cellStyle name="Moneda 2 10" xfId="169"/>
    <cellStyle name="Moneda 2 11" xfId="170"/>
    <cellStyle name="Moneda 2 12" xfId="171"/>
    <cellStyle name="Moneda 2 13" xfId="172"/>
    <cellStyle name="Moneda 2 14" xfId="173"/>
    <cellStyle name="Moneda 2 15" xfId="174"/>
    <cellStyle name="Moneda 2 16" xfId="175"/>
    <cellStyle name="Moneda 2 2" xfId="176"/>
    <cellStyle name="Moneda 2 2 2" xfId="177"/>
    <cellStyle name="Moneda 2 2 2 2" xfId="178"/>
    <cellStyle name="Moneda 2 2 3" xfId="179"/>
    <cellStyle name="Moneda 2 2 3 2" xfId="180"/>
    <cellStyle name="Moneda 2 2 4" xfId="181"/>
    <cellStyle name="Moneda 2 3" xfId="182"/>
    <cellStyle name="Moneda 2 3 2" xfId="183"/>
    <cellStyle name="Moneda 2 4" xfId="184"/>
    <cellStyle name="Moneda 2 4 2" xfId="185"/>
    <cellStyle name="Moneda 2 5" xfId="186"/>
    <cellStyle name="Moneda 2 5 2" xfId="187"/>
    <cellStyle name="Moneda 2 6" xfId="188"/>
    <cellStyle name="Moneda 2 6 2" xfId="189"/>
    <cellStyle name="Moneda 2 7" xfId="190"/>
    <cellStyle name="Moneda 2 8" xfId="191"/>
    <cellStyle name="Moneda 2 9" xfId="192"/>
    <cellStyle name="Normal" xfId="0" builtinId="0"/>
    <cellStyle name="Normal 10" xfId="193"/>
    <cellStyle name="Normal 10 2" xfId="194"/>
    <cellStyle name="Normal 10 3" xfId="195"/>
    <cellStyle name="Normal 10 4" xfId="196"/>
    <cellStyle name="Normal 10 5" xfId="197"/>
    <cellStyle name="Normal 11" xfId="198"/>
    <cellStyle name="Normal 12" xfId="199"/>
    <cellStyle name="Normal 12 2" xfId="200"/>
    <cellStyle name="Normal 13" xfId="201"/>
    <cellStyle name="Normal 14" xfId="202"/>
    <cellStyle name="Normal 15" xfId="203"/>
    <cellStyle name="Normal 2" xfId="204"/>
    <cellStyle name="Normal 2 10" xfId="205"/>
    <cellStyle name="Normal 2 10 2" xfId="206"/>
    <cellStyle name="Normal 2 10 3" xfId="207"/>
    <cellStyle name="Normal 2 11" xfId="208"/>
    <cellStyle name="Normal 2 11 2" xfId="209"/>
    <cellStyle name="Normal 2 11 3" xfId="210"/>
    <cellStyle name="Normal 2 12" xfId="211"/>
    <cellStyle name="Normal 2 12 2" xfId="212"/>
    <cellStyle name="Normal 2 12 3" xfId="213"/>
    <cellStyle name="Normal 2 13" xfId="214"/>
    <cellStyle name="Normal 2 13 2" xfId="215"/>
    <cellStyle name="Normal 2 13 3" xfId="216"/>
    <cellStyle name="Normal 2 14" xfId="217"/>
    <cellStyle name="Normal 2 14 2" xfId="218"/>
    <cellStyle name="Normal 2 14 3" xfId="219"/>
    <cellStyle name="Normal 2 15" xfId="220"/>
    <cellStyle name="Normal 2 15 2" xfId="221"/>
    <cellStyle name="Normal 2 15 3" xfId="222"/>
    <cellStyle name="Normal 2 16" xfId="223"/>
    <cellStyle name="Normal 2 16 2" xfId="224"/>
    <cellStyle name="Normal 2 16 3" xfId="225"/>
    <cellStyle name="Normal 2 17" xfId="226"/>
    <cellStyle name="Normal 2 17 2" xfId="227"/>
    <cellStyle name="Normal 2 17 3" xfId="228"/>
    <cellStyle name="Normal 2 18" xfId="229"/>
    <cellStyle name="Normal 2 18 2" xfId="230"/>
    <cellStyle name="Normal 2 19" xfId="231"/>
    <cellStyle name="Normal 2 2" xfId="232"/>
    <cellStyle name="Normal 2 2 10" xfId="233"/>
    <cellStyle name="Normal 2 2 11" xfId="234"/>
    <cellStyle name="Normal 2 2 12" xfId="235"/>
    <cellStyle name="Normal 2 2 13" xfId="236"/>
    <cellStyle name="Normal 2 2 14" xfId="237"/>
    <cellStyle name="Normal 2 2 15" xfId="238"/>
    <cellStyle name="Normal 2 2 16" xfId="239"/>
    <cellStyle name="Normal 2 2 17" xfId="240"/>
    <cellStyle name="Normal 2 2 18" xfId="241"/>
    <cellStyle name="Normal 2 2 19" xfId="242"/>
    <cellStyle name="Normal 2 2 2" xfId="243"/>
    <cellStyle name="Normal 2 2 2 2" xfId="244"/>
    <cellStyle name="Normal 2 2 2 3" xfId="245"/>
    <cellStyle name="Normal 2 2 2 4" xfId="246"/>
    <cellStyle name="Normal 2 2 2 5" xfId="247"/>
    <cellStyle name="Normal 2 2 2 6" xfId="248"/>
    <cellStyle name="Normal 2 2 2 7" xfId="249"/>
    <cellStyle name="Normal 2 2 20" xfId="250"/>
    <cellStyle name="Normal 2 2 21" xfId="251"/>
    <cellStyle name="Normal 2 2 22" xfId="252"/>
    <cellStyle name="Normal 2 2 23" xfId="253"/>
    <cellStyle name="Normal 2 2 3" xfId="254"/>
    <cellStyle name="Normal 2 2 4" xfId="255"/>
    <cellStyle name="Normal 2 2 5" xfId="256"/>
    <cellStyle name="Normal 2 2 6" xfId="257"/>
    <cellStyle name="Normal 2 2 7" xfId="258"/>
    <cellStyle name="Normal 2 2 8" xfId="259"/>
    <cellStyle name="Normal 2 2 9" xfId="260"/>
    <cellStyle name="Normal 2 20" xfId="261"/>
    <cellStyle name="Normal 2 21" xfId="262"/>
    <cellStyle name="Normal 2 22" xfId="263"/>
    <cellStyle name="Normal 2 23" xfId="264"/>
    <cellStyle name="Normal 2 24" xfId="265"/>
    <cellStyle name="Normal 2 25" xfId="266"/>
    <cellStyle name="Normal 2 26" xfId="267"/>
    <cellStyle name="Normal 2 27" xfId="268"/>
    <cellStyle name="Normal 2 28" xfId="269"/>
    <cellStyle name="Normal 2 29" xfId="270"/>
    <cellStyle name="Normal 2 3" xfId="271"/>
    <cellStyle name="Normal 2 3 2" xfId="272"/>
    <cellStyle name="Normal 2 3 3" xfId="273"/>
    <cellStyle name="Normal 2 3 4" xfId="274"/>
    <cellStyle name="Normal 2 3 5" xfId="275"/>
    <cellStyle name="Normal 2 3 6" xfId="276"/>
    <cellStyle name="Normal 2 3 7" xfId="277"/>
    <cellStyle name="Normal 2 3 8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5" xfId="284"/>
    <cellStyle name="Normal 2 5 2" xfId="285"/>
    <cellStyle name="Normal 2 5 3" xfId="286"/>
    <cellStyle name="Normal 2 6" xfId="287"/>
    <cellStyle name="Normal 2 6 2" xfId="288"/>
    <cellStyle name="Normal 2 6 3" xfId="289"/>
    <cellStyle name="Normal 2 7" xfId="290"/>
    <cellStyle name="Normal 2 7 2" xfId="291"/>
    <cellStyle name="Normal 2 7 3" xfId="292"/>
    <cellStyle name="Normal 2 8" xfId="293"/>
    <cellStyle name="Normal 2 8 2" xfId="294"/>
    <cellStyle name="Normal 2 8 3" xfId="295"/>
    <cellStyle name="Normal 2 82" xfId="296"/>
    <cellStyle name="Normal 2 83" xfId="297"/>
    <cellStyle name="Normal 2 86" xfId="298"/>
    <cellStyle name="Normal 2 9" xfId="299"/>
    <cellStyle name="Normal 2 9 2" xfId="300"/>
    <cellStyle name="Normal 2 9 3" xfId="301"/>
    <cellStyle name="Normal 3" xfId="302"/>
    <cellStyle name="Normal 3 10" xfId="303"/>
    <cellStyle name="Normal 3 11" xfId="304"/>
    <cellStyle name="Normal 3 2" xfId="305"/>
    <cellStyle name="Normal 3 2 2" xfId="306"/>
    <cellStyle name="Normal 3 3" xfId="307"/>
    <cellStyle name="Normal 3 4" xfId="308"/>
    <cellStyle name="Normal 3 5" xfId="309"/>
    <cellStyle name="Normal 3 6" xfId="310"/>
    <cellStyle name="Normal 3 7" xfId="311"/>
    <cellStyle name="Normal 3 8" xfId="312"/>
    <cellStyle name="Normal 3 9" xfId="313"/>
    <cellStyle name="Normal 4" xfId="314"/>
    <cellStyle name="Normal 4 2" xfId="315"/>
    <cellStyle name="Normal 4 2 2" xfId="316"/>
    <cellStyle name="Normal 4 3" xfId="317"/>
    <cellStyle name="Normal 4 4" xfId="318"/>
    <cellStyle name="Normal 4 5" xfId="319"/>
    <cellStyle name="Normal 5" xfId="320"/>
    <cellStyle name="Normal 5 10" xfId="321"/>
    <cellStyle name="Normal 5 11" xfId="322"/>
    <cellStyle name="Normal 5 12" xfId="323"/>
    <cellStyle name="Normal 5 13" xfId="324"/>
    <cellStyle name="Normal 5 14" xfId="325"/>
    <cellStyle name="Normal 5 15" xfId="326"/>
    <cellStyle name="Normal 5 16" xfId="327"/>
    <cellStyle name="Normal 5 17" xfId="328"/>
    <cellStyle name="Normal 5 2" xfId="329"/>
    <cellStyle name="Normal 5 2 2" xfId="330"/>
    <cellStyle name="Normal 5 3" xfId="331"/>
    <cellStyle name="Normal 5 3 2" xfId="332"/>
    <cellStyle name="Normal 5 4" xfId="333"/>
    <cellStyle name="Normal 5 4 2" xfId="334"/>
    <cellStyle name="Normal 5 5" xfId="335"/>
    <cellStyle name="Normal 5 5 2" xfId="336"/>
    <cellStyle name="Normal 5 6" xfId="337"/>
    <cellStyle name="Normal 5 7" xfId="338"/>
    <cellStyle name="Normal 5 7 2" xfId="339"/>
    <cellStyle name="Normal 5 8" xfId="340"/>
    <cellStyle name="Normal 5 9" xfId="341"/>
    <cellStyle name="Normal 56" xfId="342"/>
    <cellStyle name="Normal 6" xfId="343"/>
    <cellStyle name="Normal 6 2" xfId="344"/>
    <cellStyle name="Normal 6 3" xfId="345"/>
    <cellStyle name="Normal 7" xfId="346"/>
    <cellStyle name="Normal 7 10" xfId="347"/>
    <cellStyle name="Normal 7 11" xfId="348"/>
    <cellStyle name="Normal 7 12" xfId="349"/>
    <cellStyle name="Normal 7 13" xfId="350"/>
    <cellStyle name="Normal 7 14" xfId="351"/>
    <cellStyle name="Normal 7 15" xfId="352"/>
    <cellStyle name="Normal 7 16" xfId="353"/>
    <cellStyle name="Normal 7 17" xfId="354"/>
    <cellStyle name="Normal 7 18" xfId="355"/>
    <cellStyle name="Normal 7 2" xfId="356"/>
    <cellStyle name="Normal 7 3" xfId="357"/>
    <cellStyle name="Normal 7 4" xfId="358"/>
    <cellStyle name="Normal 7 5" xfId="359"/>
    <cellStyle name="Normal 7 6" xfId="360"/>
    <cellStyle name="Normal 7 7" xfId="361"/>
    <cellStyle name="Normal 7 8" xfId="362"/>
    <cellStyle name="Normal 7 9" xfId="363"/>
    <cellStyle name="Normal 8" xfId="364"/>
    <cellStyle name="Normal 9" xfId="2"/>
    <cellStyle name="Normal 9 2" xfId="365"/>
    <cellStyle name="Normal 9 3" xfId="366"/>
    <cellStyle name="Notas 2" xfId="367"/>
    <cellStyle name="Porcentaje 2" xfId="368"/>
    <cellStyle name="Porcentaje 3" xfId="369"/>
    <cellStyle name="Porcentual 2" xfId="370"/>
    <cellStyle name="Porcentual 2 2" xfId="371"/>
    <cellStyle name="Porcentual 2 3" xfId="372"/>
    <cellStyle name="SAPBEXstdItem" xfId="373"/>
    <cellStyle name="Total 10" xfId="374"/>
    <cellStyle name="Total 11" xfId="375"/>
    <cellStyle name="Total 12" xfId="376"/>
    <cellStyle name="Total 13" xfId="377"/>
    <cellStyle name="Total 14" xfId="378"/>
    <cellStyle name="Total 2" xfId="379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abSelected="1" zoomScale="85" zoomScaleNormal="85" workbookViewId="0">
      <selection sqref="A1:K70"/>
    </sheetView>
  </sheetViews>
  <sheetFormatPr baseColWidth="10" defaultRowHeight="12.75" x14ac:dyDescent="0.2"/>
  <cols>
    <col min="1" max="1" width="1.140625" style="1" customWidth="1"/>
    <col min="2" max="2" width="4.85546875" style="44" customWidth="1"/>
    <col min="3" max="3" width="3.7109375" style="44" customWidth="1"/>
    <col min="4" max="4" width="46.42578125" style="44" customWidth="1"/>
    <col min="5" max="10" width="15.7109375" style="44" customWidth="1"/>
    <col min="11" max="11" width="2" style="1" customWidth="1"/>
    <col min="12" max="13" width="11.42578125" style="44"/>
    <col min="14" max="14" width="13.140625" style="44" bestFit="1" customWidth="1"/>
    <col min="15" max="16384" width="11.42578125" style="44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0" ht="25.5" x14ac:dyDescent="0.2">
      <c r="A8" s="4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0" ht="12" customHeight="1" x14ac:dyDescent="0.2">
      <c r="A9" s="4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0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0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0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 t="shared" ref="G12:G13" si="0">+E12+F12</f>
        <v>0</v>
      </c>
      <c r="H12" s="27">
        <v>0</v>
      </c>
      <c r="I12" s="27">
        <v>0</v>
      </c>
      <c r="J12" s="27">
        <f t="shared" ref="J12:J13" si="1">+I12-E12</f>
        <v>0</v>
      </c>
    </row>
    <row r="13" spans="1:10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0" ht="12" customHeight="1" x14ac:dyDescent="0.2">
      <c r="A14" s="18"/>
      <c r="B14" s="24" t="s">
        <v>22</v>
      </c>
      <c r="C14" s="25"/>
      <c r="D14" s="26"/>
      <c r="E14" s="27"/>
      <c r="F14" s="27"/>
      <c r="G14" s="27">
        <f>+E14+F14</f>
        <v>0</v>
      </c>
      <c r="H14" s="27"/>
      <c r="I14" s="27"/>
      <c r="J14" s="27">
        <f>+I14-E14</f>
        <v>0</v>
      </c>
    </row>
    <row r="15" spans="1:10" ht="12" customHeight="1" x14ac:dyDescent="0.2">
      <c r="A15" s="18"/>
      <c r="B15" s="24" t="s">
        <v>23</v>
      </c>
      <c r="C15" s="25"/>
      <c r="D15" s="26"/>
      <c r="E15" s="27">
        <f>+E16</f>
        <v>2889774</v>
      </c>
      <c r="F15" s="27">
        <f>+F16</f>
        <v>1609484.06</v>
      </c>
      <c r="G15" s="27">
        <f t="shared" ref="G15:J15" si="2">+G16</f>
        <v>4499258.0600000005</v>
      </c>
      <c r="H15" s="27">
        <f>+H16</f>
        <v>4499258.0599999996</v>
      </c>
      <c r="I15" s="27">
        <f>+I16</f>
        <v>4499258.0599999996</v>
      </c>
      <c r="J15" s="27">
        <f t="shared" si="2"/>
        <v>1609484.0599999996</v>
      </c>
    </row>
    <row r="16" spans="1:10" ht="12" customHeight="1" x14ac:dyDescent="0.2">
      <c r="A16" s="18"/>
      <c r="B16" s="28"/>
      <c r="C16" s="25" t="s">
        <v>24</v>
      </c>
      <c r="D16" s="26"/>
      <c r="E16" s="27">
        <v>2889774</v>
      </c>
      <c r="F16" s="27">
        <v>1609484.06</v>
      </c>
      <c r="G16" s="27">
        <f>+E16+F16</f>
        <v>4499258.0600000005</v>
      </c>
      <c r="H16" s="27">
        <v>4499258.0599999996</v>
      </c>
      <c r="I16" s="27">
        <v>4499258.0599999996</v>
      </c>
      <c r="J16" s="27">
        <f>+I16-E16</f>
        <v>1609484.0599999996</v>
      </c>
    </row>
    <row r="17" spans="1:10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0" ht="12" customHeight="1" x14ac:dyDescent="0.2">
      <c r="A18" s="18"/>
      <c r="B18" s="24" t="s">
        <v>26</v>
      </c>
      <c r="C18" s="25"/>
      <c r="D18" s="26"/>
      <c r="E18" s="27">
        <f>+E19</f>
        <v>523650</v>
      </c>
      <c r="F18" s="27">
        <f>+F19</f>
        <v>16456967.16</v>
      </c>
      <c r="G18" s="27">
        <f>+E18+F18</f>
        <v>16980617.16</v>
      </c>
      <c r="H18" s="27">
        <f>+H19</f>
        <v>16980617.16</v>
      </c>
      <c r="I18" s="27">
        <f>+I19</f>
        <v>16980617.16</v>
      </c>
      <c r="J18" s="27">
        <f>+I18-E18</f>
        <v>16456967.16</v>
      </c>
    </row>
    <row r="19" spans="1:10" ht="12" customHeight="1" x14ac:dyDescent="0.2">
      <c r="A19" s="18"/>
      <c r="B19" s="28"/>
      <c r="C19" s="25" t="s">
        <v>24</v>
      </c>
      <c r="D19" s="26"/>
      <c r="E19" s="27">
        <v>523650</v>
      </c>
      <c r="F19" s="27">
        <v>16456967.16</v>
      </c>
      <c r="G19" s="27">
        <f>+E19+F19</f>
        <v>16980617.16</v>
      </c>
      <c r="H19" s="27">
        <v>16980617.16</v>
      </c>
      <c r="I19" s="27">
        <v>16980617.16</v>
      </c>
      <c r="J19" s="27">
        <f>+I19-E19</f>
        <v>16456967.16</v>
      </c>
    </row>
    <row r="20" spans="1:10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0" ht="12" customHeight="1" x14ac:dyDescent="0.2">
      <c r="A21" s="18"/>
      <c r="B21" s="28"/>
      <c r="C21" s="25" t="s">
        <v>27</v>
      </c>
      <c r="D21" s="26"/>
      <c r="E21" s="27"/>
      <c r="F21" s="27"/>
      <c r="G21" s="27"/>
      <c r="H21" s="27"/>
      <c r="I21" s="27"/>
      <c r="J21" s="27"/>
    </row>
    <row r="22" spans="1:10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0" ht="12" customHeight="1" x14ac:dyDescent="0.2">
      <c r="A23" s="18"/>
      <c r="B23" s="24" t="s">
        <v>29</v>
      </c>
      <c r="C23" s="25"/>
      <c r="D23" s="26"/>
      <c r="E23" s="27">
        <v>0</v>
      </c>
      <c r="F23" s="27">
        <v>100000</v>
      </c>
      <c r="G23" s="27">
        <f>+E23+F23</f>
        <v>100000</v>
      </c>
      <c r="H23" s="27">
        <v>100000</v>
      </c>
      <c r="I23" s="27">
        <v>100000</v>
      </c>
      <c r="J23" s="27">
        <f>+I23-E23</f>
        <v>100000</v>
      </c>
    </row>
    <row r="24" spans="1:10" ht="12" customHeight="1" x14ac:dyDescent="0.2">
      <c r="A24" s="18"/>
      <c r="B24" s="24" t="s">
        <v>30</v>
      </c>
      <c r="C24" s="25"/>
      <c r="D24" s="26"/>
      <c r="E24" s="27">
        <v>0</v>
      </c>
      <c r="F24" s="27">
        <v>57089780.899999999</v>
      </c>
      <c r="G24" s="27">
        <f>+E24+F24</f>
        <v>57089780.899999999</v>
      </c>
      <c r="H24" s="27">
        <v>57089780.899999999</v>
      </c>
      <c r="I24" s="27">
        <v>57089780.899999999</v>
      </c>
      <c r="J24" s="27">
        <f>+I24-E24</f>
        <v>57089780.899999999</v>
      </c>
    </row>
    <row r="25" spans="1:10" ht="12" customHeight="1" x14ac:dyDescent="0.2">
      <c r="A25" s="29"/>
      <c r="B25" s="24" t="s">
        <v>31</v>
      </c>
      <c r="C25" s="25"/>
      <c r="D25" s="26"/>
      <c r="E25" s="27">
        <v>68339132.019999996</v>
      </c>
      <c r="F25" s="27">
        <v>-656141.31000000006</v>
      </c>
      <c r="G25" s="27">
        <f>+E25+F25</f>
        <v>67682990.709999993</v>
      </c>
      <c r="H25" s="27">
        <v>67682990.709999993</v>
      </c>
      <c r="I25" s="27">
        <v>67682990.709999993</v>
      </c>
      <c r="J25" s="27">
        <f>+I25-E25</f>
        <v>-656141.31000000238</v>
      </c>
    </row>
    <row r="26" spans="1:10" ht="12" customHeight="1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0" ht="12" customHeight="1" x14ac:dyDescent="0.2">
      <c r="A27" s="18"/>
      <c r="B27" s="30"/>
      <c r="C27" s="31"/>
      <c r="D27" s="32"/>
      <c r="E27" s="33"/>
      <c r="F27" s="34"/>
      <c r="G27" s="34"/>
      <c r="H27" s="33"/>
      <c r="I27" s="33"/>
      <c r="J27" s="34"/>
    </row>
    <row r="28" spans="1:10" ht="12" customHeight="1" x14ac:dyDescent="0.2">
      <c r="A28" s="4"/>
      <c r="B28" s="35"/>
      <c r="C28" s="36"/>
      <c r="D28" s="37" t="s">
        <v>33</v>
      </c>
      <c r="E28" s="27">
        <f>SUM(E11+E12+E13+E14+E15+E18+E23+E24+E25+E26)</f>
        <v>71752556.019999996</v>
      </c>
      <c r="F28" s="27">
        <f>SUM(F11+F12+F13+F14+F15+F18+F23+F24+F25+F26)</f>
        <v>74600090.810000002</v>
      </c>
      <c r="G28" s="27">
        <f>SUM(G11+G12+G13+G14+G15+G18+G23+G24+G25+G26)</f>
        <v>146352646.82999998</v>
      </c>
      <c r="H28" s="27">
        <f>SUM(H11+H12+H13+H14+H15+H18+H23+H24+H25+H26)</f>
        <v>146352646.82999998</v>
      </c>
      <c r="I28" s="27">
        <f>SUM(I11+I12+I13+I14+I15+I18+I23+I24+I25+I26)</f>
        <v>146352646.82999998</v>
      </c>
      <c r="J28" s="38">
        <f>IF(I28&gt;E28,I28-E28,0)</f>
        <v>74600090.809999987</v>
      </c>
    </row>
    <row r="29" spans="1:10" ht="12" customHeight="1" x14ac:dyDescent="0.2">
      <c r="A29" s="18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4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4" ht="12" customHeight="1" x14ac:dyDescent="0.2">
      <c r="A33" s="4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45">
        <v>4</v>
      </c>
      <c r="C34" s="46"/>
      <c r="D34" s="47" t="s">
        <v>36</v>
      </c>
      <c r="E34" s="27">
        <v>3413424</v>
      </c>
      <c r="F34" s="27">
        <v>8961123.9299999997</v>
      </c>
      <c r="G34" s="27">
        <f>+E34+F34</f>
        <v>12374547.93</v>
      </c>
      <c r="H34" s="27">
        <v>12374547.93</v>
      </c>
      <c r="I34" s="27">
        <v>12374547.93</v>
      </c>
      <c r="J34" s="27">
        <f>+I34-E34</f>
        <v>8961123.9299999997</v>
      </c>
    </row>
    <row r="35" spans="1:14" ht="12" customHeight="1" x14ac:dyDescent="0.2">
      <c r="A35" s="18"/>
      <c r="B35" s="48" t="s">
        <v>37</v>
      </c>
      <c r="C35" s="49"/>
      <c r="D35" s="50" t="s">
        <v>38</v>
      </c>
      <c r="E35" s="27">
        <v>2577774</v>
      </c>
      <c r="F35" s="27">
        <v>1526103.7</v>
      </c>
      <c r="G35" s="27">
        <f t="shared" ref="G35:G57" si="3">+E35+F35</f>
        <v>4103877.7</v>
      </c>
      <c r="H35" s="27">
        <v>4103877.7</v>
      </c>
      <c r="I35" s="27">
        <v>4103877.7</v>
      </c>
      <c r="J35" s="27">
        <f>+I35-E35</f>
        <v>1526103.7000000002</v>
      </c>
    </row>
    <row r="36" spans="1:14" ht="12" customHeight="1" x14ac:dyDescent="0.2">
      <c r="A36" s="18"/>
      <c r="B36" s="51" t="s">
        <v>39</v>
      </c>
      <c r="C36" s="52"/>
      <c r="D36" s="53" t="s">
        <v>40</v>
      </c>
      <c r="E36" s="27">
        <v>2577774</v>
      </c>
      <c r="F36" s="27">
        <v>1526103.7</v>
      </c>
      <c r="G36" s="27">
        <f t="shared" si="3"/>
        <v>4103877.7</v>
      </c>
      <c r="H36" s="27">
        <v>4103877.7</v>
      </c>
      <c r="I36" s="27">
        <v>4103877.7</v>
      </c>
      <c r="J36" s="27">
        <f t="shared" ref="J36:J55" si="4">+I36-E36</f>
        <v>1526103.7000000002</v>
      </c>
    </row>
    <row r="37" spans="1:14" ht="12" customHeight="1" x14ac:dyDescent="0.2">
      <c r="A37" s="18"/>
      <c r="B37" s="51" t="s">
        <v>41</v>
      </c>
      <c r="C37" s="52"/>
      <c r="D37" s="53" t="s">
        <v>42</v>
      </c>
      <c r="E37" s="27">
        <v>51550</v>
      </c>
      <c r="F37" s="27">
        <v>6527035.2300000004</v>
      </c>
      <c r="G37" s="27">
        <f t="shared" si="3"/>
        <v>6578585.2300000004</v>
      </c>
      <c r="H37" s="27">
        <v>6578585.2300000004</v>
      </c>
      <c r="I37" s="27">
        <v>6578585.2300000004</v>
      </c>
      <c r="J37" s="27">
        <f t="shared" si="4"/>
        <v>6527035.2300000004</v>
      </c>
    </row>
    <row r="38" spans="1:14" ht="12" customHeight="1" x14ac:dyDescent="0.2">
      <c r="A38" s="18"/>
      <c r="B38" s="51" t="s">
        <v>43</v>
      </c>
      <c r="C38" s="52"/>
      <c r="D38" s="53" t="s">
        <v>44</v>
      </c>
      <c r="E38" s="27">
        <v>51550</v>
      </c>
      <c r="F38" s="27">
        <v>2682003.08</v>
      </c>
      <c r="G38" s="27">
        <f t="shared" si="3"/>
        <v>2733553.08</v>
      </c>
      <c r="H38" s="27">
        <v>2733553.08</v>
      </c>
      <c r="I38" s="27">
        <v>2733553.08</v>
      </c>
      <c r="J38" s="27">
        <f t="shared" si="4"/>
        <v>2682003.08</v>
      </c>
    </row>
    <row r="39" spans="1:14" ht="12" customHeight="1" x14ac:dyDescent="0.2">
      <c r="A39" s="18"/>
      <c r="B39" s="51" t="s">
        <v>45</v>
      </c>
      <c r="C39" s="52"/>
      <c r="D39" s="53" t="s">
        <v>46</v>
      </c>
      <c r="E39" s="27">
        <v>0</v>
      </c>
      <c r="F39" s="27">
        <v>3845032.15</v>
      </c>
      <c r="G39" s="27">
        <f t="shared" si="3"/>
        <v>3845032.15</v>
      </c>
      <c r="H39" s="27">
        <v>3845032.15</v>
      </c>
      <c r="I39" s="27">
        <v>3845032.15</v>
      </c>
      <c r="J39" s="27">
        <f t="shared" si="4"/>
        <v>3845032.15</v>
      </c>
    </row>
    <row r="40" spans="1:14" ht="12" customHeight="1" x14ac:dyDescent="0.2">
      <c r="A40" s="18"/>
      <c r="B40" s="51"/>
      <c r="C40" s="54"/>
      <c r="D40" s="53"/>
      <c r="E40" s="27"/>
      <c r="F40" s="27"/>
      <c r="G40" s="27">
        <f t="shared" si="3"/>
        <v>0</v>
      </c>
      <c r="H40" s="27"/>
      <c r="I40" s="27"/>
      <c r="J40" s="27">
        <f t="shared" si="4"/>
        <v>0</v>
      </c>
    </row>
    <row r="41" spans="1:14" ht="12" customHeight="1" x14ac:dyDescent="0.2">
      <c r="A41" s="18"/>
      <c r="B41" s="51">
        <v>5</v>
      </c>
      <c r="C41" s="54"/>
      <c r="D41" s="53" t="s">
        <v>47</v>
      </c>
      <c r="E41" s="27">
        <v>0</v>
      </c>
      <c r="F41" s="27">
        <v>62983834.859999999</v>
      </c>
      <c r="G41" s="27">
        <f t="shared" si="3"/>
        <v>62983834.859999999</v>
      </c>
      <c r="H41" s="27">
        <v>62983834.859999999</v>
      </c>
      <c r="I41" s="27">
        <v>62983834.859999999</v>
      </c>
      <c r="J41" s="27">
        <f t="shared" si="4"/>
        <v>62983834.859999999</v>
      </c>
    </row>
    <row r="42" spans="1:14" ht="12" customHeight="1" x14ac:dyDescent="0.2">
      <c r="A42" s="18"/>
      <c r="B42" s="51" t="s">
        <v>48</v>
      </c>
      <c r="C42" s="52"/>
      <c r="D42" s="53" t="s">
        <v>38</v>
      </c>
      <c r="E42" s="27">
        <v>0</v>
      </c>
      <c r="F42" s="27">
        <v>77980.36</v>
      </c>
      <c r="G42" s="27">
        <f t="shared" si="3"/>
        <v>77980.36</v>
      </c>
      <c r="H42" s="27">
        <v>77980.36</v>
      </c>
      <c r="I42" s="27">
        <v>77980.36</v>
      </c>
      <c r="J42" s="27">
        <f t="shared" si="4"/>
        <v>77980.36</v>
      </c>
    </row>
    <row r="43" spans="1:14" ht="12" customHeight="1" x14ac:dyDescent="0.2">
      <c r="A43" s="18"/>
      <c r="B43" s="51" t="s">
        <v>49</v>
      </c>
      <c r="C43" s="54"/>
      <c r="D43" s="53" t="s">
        <v>40</v>
      </c>
      <c r="E43" s="27">
        <v>0</v>
      </c>
      <c r="F43" s="27">
        <v>77980.36</v>
      </c>
      <c r="G43" s="27">
        <f t="shared" si="3"/>
        <v>77980.36</v>
      </c>
      <c r="H43" s="27">
        <v>77980.36</v>
      </c>
      <c r="I43" s="27">
        <v>77980.36</v>
      </c>
      <c r="J43" s="27">
        <f t="shared" si="4"/>
        <v>77980.36</v>
      </c>
    </row>
    <row r="44" spans="1:14" ht="12" customHeight="1" x14ac:dyDescent="0.2">
      <c r="A44" s="18"/>
      <c r="B44" s="51" t="s">
        <v>50</v>
      </c>
      <c r="C44" s="54"/>
      <c r="D44" s="53" t="s">
        <v>42</v>
      </c>
      <c r="E44" s="27">
        <v>0</v>
      </c>
      <c r="F44" s="27">
        <v>5816073.5999999996</v>
      </c>
      <c r="G44" s="27">
        <f t="shared" si="3"/>
        <v>5816073.5999999996</v>
      </c>
      <c r="H44" s="27">
        <v>5816073.5999999996</v>
      </c>
      <c r="I44" s="27">
        <v>5816073.5999999996</v>
      </c>
      <c r="J44" s="27">
        <f t="shared" si="4"/>
        <v>5816073.5999999996</v>
      </c>
    </row>
    <row r="45" spans="1:14" ht="12" customHeight="1" x14ac:dyDescent="0.2">
      <c r="A45" s="18"/>
      <c r="B45" s="51" t="s">
        <v>51</v>
      </c>
      <c r="C45" s="52"/>
      <c r="D45" s="53" t="s">
        <v>46</v>
      </c>
      <c r="E45" s="27">
        <v>0</v>
      </c>
      <c r="F45" s="27">
        <v>5816073.5999999996</v>
      </c>
      <c r="G45" s="27">
        <f t="shared" si="3"/>
        <v>5816073.5999999996</v>
      </c>
      <c r="H45" s="27">
        <v>5816073.5999999996</v>
      </c>
      <c r="I45" s="27">
        <v>5816073.5999999996</v>
      </c>
      <c r="J45" s="27">
        <f t="shared" si="4"/>
        <v>5816073.5999999996</v>
      </c>
    </row>
    <row r="46" spans="1:14" ht="12" customHeight="1" x14ac:dyDescent="0.2">
      <c r="A46" s="18"/>
      <c r="B46" s="51" t="s">
        <v>52</v>
      </c>
      <c r="C46" s="52"/>
      <c r="D46" s="53" t="s">
        <v>53</v>
      </c>
      <c r="E46" s="27">
        <v>0</v>
      </c>
      <c r="F46" s="27">
        <v>57089780.899999999</v>
      </c>
      <c r="G46" s="27">
        <f t="shared" si="3"/>
        <v>57089780.899999999</v>
      </c>
      <c r="H46" s="27">
        <v>57089780.899999999</v>
      </c>
      <c r="I46" s="27">
        <v>57089780.899999999</v>
      </c>
      <c r="J46" s="27">
        <f t="shared" si="4"/>
        <v>57089780.899999999</v>
      </c>
      <c r="N46" s="55"/>
    </row>
    <row r="47" spans="1:14" ht="12" customHeight="1" x14ac:dyDescent="0.2">
      <c r="A47" s="18"/>
      <c r="B47" s="51" t="s">
        <v>54</v>
      </c>
      <c r="C47" s="54"/>
      <c r="D47" s="53" t="s">
        <v>55</v>
      </c>
      <c r="E47" s="27">
        <v>0</v>
      </c>
      <c r="F47" s="27">
        <v>22909688.440000001</v>
      </c>
      <c r="G47" s="27">
        <f t="shared" si="3"/>
        <v>22909688.440000001</v>
      </c>
      <c r="H47" s="27">
        <v>22909688.440000001</v>
      </c>
      <c r="I47" s="27">
        <v>22909688.440000001</v>
      </c>
      <c r="J47" s="27">
        <f t="shared" si="4"/>
        <v>22909688.440000001</v>
      </c>
    </row>
    <row r="48" spans="1:14" ht="12" customHeight="1" x14ac:dyDescent="0.2">
      <c r="A48" s="18"/>
      <c r="B48" s="48" t="s">
        <v>56</v>
      </c>
      <c r="C48" s="49"/>
      <c r="D48" s="53" t="s">
        <v>57</v>
      </c>
      <c r="E48" s="27">
        <v>0</v>
      </c>
      <c r="F48" s="27">
        <v>34180092.460000001</v>
      </c>
      <c r="G48" s="27">
        <f t="shared" si="3"/>
        <v>34180092.460000001</v>
      </c>
      <c r="H48" s="27">
        <v>34180092.460000001</v>
      </c>
      <c r="I48" s="27">
        <v>34180092.460000001</v>
      </c>
      <c r="J48" s="27">
        <f t="shared" si="4"/>
        <v>34180092.460000001</v>
      </c>
    </row>
    <row r="49" spans="1:10" ht="12" customHeight="1" x14ac:dyDescent="0.2">
      <c r="A49" s="18"/>
      <c r="B49" s="48"/>
      <c r="C49" s="49"/>
      <c r="D49" s="53"/>
      <c r="E49" s="27"/>
      <c r="F49" s="27"/>
      <c r="G49" s="27">
        <f t="shared" si="3"/>
        <v>0</v>
      </c>
      <c r="H49" s="27"/>
      <c r="I49" s="27"/>
      <c r="J49" s="27">
        <f t="shared" si="4"/>
        <v>0</v>
      </c>
    </row>
    <row r="50" spans="1:10" ht="12" customHeight="1" x14ac:dyDescent="0.2">
      <c r="A50" s="18"/>
      <c r="B50" s="48">
        <v>6</v>
      </c>
      <c r="C50" s="49"/>
      <c r="D50" s="53" t="s">
        <v>58</v>
      </c>
      <c r="E50" s="27">
        <v>68339132.019999996</v>
      </c>
      <c r="F50" s="27">
        <v>-656141.31000000006</v>
      </c>
      <c r="G50" s="27">
        <f t="shared" si="3"/>
        <v>67682990.709999993</v>
      </c>
      <c r="H50" s="27">
        <v>67682990.709999993</v>
      </c>
      <c r="I50" s="27">
        <v>67682990.709999993</v>
      </c>
      <c r="J50" s="27">
        <f t="shared" si="4"/>
        <v>-656141.31000000238</v>
      </c>
    </row>
    <row r="51" spans="1:10" ht="12" customHeight="1" x14ac:dyDescent="0.2">
      <c r="A51" s="18"/>
      <c r="B51" s="48" t="s">
        <v>59</v>
      </c>
      <c r="C51" s="49"/>
      <c r="D51" s="53" t="s">
        <v>60</v>
      </c>
      <c r="E51" s="27">
        <v>68339132.019999996</v>
      </c>
      <c r="F51" s="27">
        <v>-656141.31000000006</v>
      </c>
      <c r="G51" s="27">
        <f t="shared" si="3"/>
        <v>67682990.709999993</v>
      </c>
      <c r="H51" s="27">
        <v>67682990.709999993</v>
      </c>
      <c r="I51" s="27">
        <v>67682990.709999993</v>
      </c>
      <c r="J51" s="27">
        <f t="shared" si="4"/>
        <v>-656141.31000000238</v>
      </c>
    </row>
    <row r="52" spans="1:10" ht="12" customHeight="1" x14ac:dyDescent="0.2">
      <c r="A52" s="18"/>
      <c r="B52" s="48" t="s">
        <v>61</v>
      </c>
      <c r="C52" s="49"/>
      <c r="D52" s="53" t="s">
        <v>62</v>
      </c>
      <c r="E52" s="27">
        <v>68339132.019999996</v>
      </c>
      <c r="F52" s="27">
        <v>-656141.31000000006</v>
      </c>
      <c r="G52" s="27">
        <f t="shared" si="3"/>
        <v>67682990.709999993</v>
      </c>
      <c r="H52" s="27">
        <v>67682990.709999993</v>
      </c>
      <c r="I52" s="27">
        <v>67682990.709999993</v>
      </c>
      <c r="J52" s="27">
        <f t="shared" si="4"/>
        <v>-656141.31000000238</v>
      </c>
    </row>
    <row r="53" spans="1:10" ht="12" customHeight="1" x14ac:dyDescent="0.2">
      <c r="A53" s="18"/>
      <c r="B53" s="48"/>
      <c r="C53" s="49"/>
      <c r="D53" s="53"/>
      <c r="E53" s="27"/>
      <c r="F53" s="27"/>
      <c r="G53" s="27">
        <f t="shared" si="3"/>
        <v>0</v>
      </c>
      <c r="H53" s="27"/>
      <c r="I53" s="27"/>
      <c r="J53" s="27">
        <f t="shared" si="4"/>
        <v>0</v>
      </c>
    </row>
    <row r="54" spans="1:10" ht="12" customHeight="1" x14ac:dyDescent="0.2">
      <c r="A54" s="18"/>
      <c r="B54" s="48">
        <v>7</v>
      </c>
      <c r="C54" s="49"/>
      <c r="D54" s="53" t="s">
        <v>63</v>
      </c>
      <c r="E54" s="27">
        <v>0</v>
      </c>
      <c r="F54" s="27">
        <v>3311273.33</v>
      </c>
      <c r="G54" s="27">
        <f t="shared" si="3"/>
        <v>3311273.33</v>
      </c>
      <c r="H54" s="27">
        <v>3311273.33</v>
      </c>
      <c r="I54" s="27">
        <v>3311273.33</v>
      </c>
      <c r="J54" s="27">
        <f t="shared" si="4"/>
        <v>3311273.33</v>
      </c>
    </row>
    <row r="55" spans="1:10" ht="12" customHeight="1" x14ac:dyDescent="0.2">
      <c r="A55" s="18"/>
      <c r="B55" s="48" t="s">
        <v>64</v>
      </c>
      <c r="C55" s="49"/>
      <c r="D55" s="53" t="s">
        <v>42</v>
      </c>
      <c r="E55" s="27">
        <v>0</v>
      </c>
      <c r="F55" s="27">
        <v>3311273.33</v>
      </c>
      <c r="G55" s="27">
        <f t="shared" si="3"/>
        <v>3311273.33</v>
      </c>
      <c r="H55" s="27">
        <v>3311273.33</v>
      </c>
      <c r="I55" s="27">
        <v>3311273.33</v>
      </c>
      <c r="J55" s="27">
        <f t="shared" si="4"/>
        <v>3311273.33</v>
      </c>
    </row>
    <row r="56" spans="1:10" ht="12" customHeight="1" x14ac:dyDescent="0.2">
      <c r="A56" s="18"/>
      <c r="B56" s="48" t="s">
        <v>65</v>
      </c>
      <c r="C56" s="49"/>
      <c r="D56" s="53" t="s">
        <v>44</v>
      </c>
      <c r="E56" s="27">
        <v>0</v>
      </c>
      <c r="F56" s="27">
        <v>1875336.94</v>
      </c>
      <c r="G56" s="27">
        <f t="shared" si="3"/>
        <v>1875336.94</v>
      </c>
      <c r="H56" s="27">
        <v>1875336.94</v>
      </c>
      <c r="I56" s="27">
        <v>1875336.94</v>
      </c>
      <c r="J56" s="27"/>
    </row>
    <row r="57" spans="1:10" ht="12" customHeight="1" x14ac:dyDescent="0.2">
      <c r="A57" s="18"/>
      <c r="B57" s="48" t="s">
        <v>66</v>
      </c>
      <c r="C57" s="49"/>
      <c r="D57" s="53" t="s">
        <v>46</v>
      </c>
      <c r="E57" s="56">
        <v>0</v>
      </c>
      <c r="F57" s="56">
        <v>1435936.39</v>
      </c>
      <c r="G57" s="56">
        <f t="shared" si="3"/>
        <v>1435936.39</v>
      </c>
      <c r="H57" s="56">
        <v>1435936.39</v>
      </c>
      <c r="I57" s="56">
        <v>1435936.39</v>
      </c>
      <c r="J57" s="27"/>
    </row>
    <row r="58" spans="1:10" ht="12" customHeight="1" x14ac:dyDescent="0.2">
      <c r="A58" s="4"/>
      <c r="B58" s="57"/>
      <c r="C58" s="58"/>
      <c r="D58" s="59" t="s">
        <v>33</v>
      </c>
      <c r="E58" s="56">
        <f>+E34+E41+E50+E54</f>
        <v>71752556.019999996</v>
      </c>
      <c r="F58" s="27">
        <f>+F34+F41+F50+F54</f>
        <v>74600090.809999987</v>
      </c>
      <c r="G58" s="27">
        <f>+G34+G41+G50+G54</f>
        <v>146352646.83000001</v>
      </c>
      <c r="H58" s="27">
        <f>+H34+H41+H50+H54</f>
        <v>146352646.83000001</v>
      </c>
      <c r="I58" s="27">
        <f>+I34+I41+I50+I54</f>
        <v>146352646.83000001</v>
      </c>
      <c r="J58" s="60">
        <f>IF(I58&gt;E58,I58-E58,0)</f>
        <v>74600090.810000017</v>
      </c>
    </row>
    <row r="59" spans="1:10" x14ac:dyDescent="0.2">
      <c r="A59" s="18"/>
      <c r="B59" s="61" t="s">
        <v>67</v>
      </c>
      <c r="C59" s="62"/>
      <c r="D59" s="62"/>
      <c r="E59" s="62"/>
      <c r="F59" s="63"/>
      <c r="G59" s="63"/>
      <c r="H59" s="64" t="s">
        <v>34</v>
      </c>
      <c r="I59" s="65"/>
      <c r="J59" s="66"/>
    </row>
    <row r="60" spans="1:10" x14ac:dyDescent="0.2">
      <c r="A60" s="18"/>
      <c r="B60" s="67"/>
      <c r="C60" s="67"/>
      <c r="D60" s="67"/>
      <c r="E60" s="67"/>
      <c r="F60" s="67"/>
      <c r="G60" s="67"/>
      <c r="H60" s="67"/>
      <c r="I60" s="67"/>
      <c r="J60" s="67"/>
    </row>
    <row r="61" spans="1:10" x14ac:dyDescent="0.2">
      <c r="B61" s="61" t="s">
        <v>68</v>
      </c>
      <c r="C61" s="61"/>
      <c r="D61" s="61"/>
      <c r="E61" s="61"/>
      <c r="F61" s="61"/>
      <c r="G61" s="61"/>
      <c r="H61" s="61"/>
      <c r="I61" s="61"/>
      <c r="J61" s="61"/>
    </row>
    <row r="62" spans="1:10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B63" s="1"/>
      <c r="C63" s="1"/>
      <c r="D63" s="1"/>
      <c r="E63" s="1"/>
      <c r="F63" s="1"/>
      <c r="G63" s="1"/>
      <c r="H63" s="1"/>
      <c r="I63" s="1"/>
      <c r="J63" s="1"/>
    </row>
    <row r="65" spans="4:14" ht="15" x14ac:dyDescent="0.25">
      <c r="D65" s="68"/>
    </row>
    <row r="66" spans="4:14" ht="15" x14ac:dyDescent="0.25">
      <c r="D66" s="69" t="s">
        <v>69</v>
      </c>
      <c r="E66" s="69"/>
      <c r="F66" s="70"/>
      <c r="G66" s="70"/>
      <c r="H66" s="71" t="s">
        <v>70</v>
      </c>
      <c r="I66" s="71"/>
      <c r="J66" s="71"/>
      <c r="K66" s="71"/>
    </row>
    <row r="67" spans="4:14" ht="12" customHeight="1" x14ac:dyDescent="0.25">
      <c r="D67" s="69" t="s">
        <v>71</v>
      </c>
      <c r="E67" s="69"/>
      <c r="F67" s="72"/>
      <c r="G67" s="72"/>
      <c r="H67" s="73" t="s">
        <v>72</v>
      </c>
      <c r="I67" s="73"/>
      <c r="J67" s="73"/>
      <c r="K67" s="73"/>
    </row>
    <row r="71" spans="4:14" ht="15" x14ac:dyDescent="0.25">
      <c r="N71" s="44" t="s">
        <v>73</v>
      </c>
    </row>
  </sheetData>
  <mergeCells count="32">
    <mergeCell ref="H66:K66"/>
    <mergeCell ref="H67:K67"/>
    <mergeCell ref="B31:D33"/>
    <mergeCell ref="E31:I31"/>
    <mergeCell ref="J31:J32"/>
    <mergeCell ref="J58:J59"/>
    <mergeCell ref="H59:I59"/>
    <mergeCell ref="B60:J60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37" bottom="0.75" header="0.3" footer="0.3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2018-01-18T00:00:54Z</cp:lastPrinted>
  <dcterms:created xsi:type="dcterms:W3CDTF">2018-01-18T00:00:40Z</dcterms:created>
  <dcterms:modified xsi:type="dcterms:W3CDTF">2018-01-18T00:01:17Z</dcterms:modified>
</cp:coreProperties>
</file>