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4-INFORMACION-CONTABLE\06-EAA\"/>
    </mc:Choice>
  </mc:AlternateContent>
  <bookViews>
    <workbookView xWindow="0" yWindow="0" windowWidth="28770" windowHeight="12360"/>
  </bookViews>
  <sheets>
    <sheet name="EA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1" i="1"/>
  <c r="D30" i="1"/>
  <c r="G30" i="1" s="1"/>
  <c r="H30" i="1" s="1"/>
  <c r="D29" i="1"/>
  <c r="G29" i="1" s="1"/>
  <c r="H29" i="1" s="1"/>
  <c r="D28" i="1"/>
  <c r="G28" i="1" s="1"/>
  <c r="H28" i="1" s="1"/>
  <c r="G27" i="1"/>
  <c r="H27" i="1" s="1"/>
  <c r="D27" i="1"/>
  <c r="D26" i="1"/>
  <c r="D24" i="1" s="1"/>
  <c r="G24" i="1" s="1"/>
  <c r="H24" i="1" s="1"/>
  <c r="F24" i="1"/>
  <c r="E24" i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D17" i="1"/>
  <c r="G17" i="1" s="1"/>
  <c r="H17" i="1" s="1"/>
  <c r="D16" i="1"/>
  <c r="D14" i="1" s="1"/>
  <c r="F14" i="1"/>
  <c r="E14" i="1"/>
  <c r="E12" i="1" s="1"/>
  <c r="G13" i="1"/>
  <c r="F12" i="1"/>
  <c r="G14" i="1" l="1"/>
  <c r="H14" i="1" s="1"/>
  <c r="D12" i="1"/>
  <c r="G12" i="1" s="1"/>
  <c r="H12" i="1" s="1"/>
  <c r="K34" i="1"/>
  <c r="H34" i="1"/>
  <c r="G16" i="1"/>
  <c r="H18" i="1"/>
  <c r="H19" i="1"/>
  <c r="H20" i="1"/>
  <c r="H21" i="1"/>
  <c r="H22" i="1"/>
  <c r="G26" i="1"/>
  <c r="H26" i="1" s="1"/>
  <c r="K16" i="1" l="1"/>
  <c r="H16" i="1"/>
</calcChain>
</file>

<file path=xl/sharedStrings.xml><?xml version="1.0" encoding="utf-8"?>
<sst xmlns="http://schemas.openxmlformats.org/spreadsheetml/2006/main" count="40" uniqueCount="39">
  <si>
    <t>ESTADO ANALÍTICO DEL ACTIVO</t>
  </si>
  <si>
    <t>Al 31 de Diciembre del 2017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</si>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</sst>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esktop/2017%20URGENTE/Formatos%20Fros%20y%20Pptales%20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alanza"/>
    </sheetNames>
    <sheetDataSet>
      <sheetData sheetId="0">
        <row r="16">
          <cell r="D16">
            <v>21780814.34</v>
          </cell>
          <cell r="E16">
            <v>28602848.949999999</v>
          </cell>
        </row>
        <row r="17">
          <cell r="E17">
            <v>18487803.27</v>
          </cell>
        </row>
        <row r="18">
          <cell r="D18">
            <v>3227439.01</v>
          </cell>
          <cell r="E18">
            <v>13493411.1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218902498.56</v>
          </cell>
        </row>
        <row r="32">
          <cell r="E32">
            <v>96314399.689999998</v>
          </cell>
        </row>
        <row r="34">
          <cell r="E34">
            <v>-63875546.490000002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showGridLines="0" tabSelected="1" zoomScale="85" zoomScaleNormal="85" workbookViewId="0">
      <selection activeCell="E28" sqref="E28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311925415.07999998</v>
      </c>
      <c r="E12" s="31">
        <f>+E14+E24</f>
        <v>357544064.48000002</v>
      </c>
      <c r="F12" s="31">
        <f>+F14+F24</f>
        <v>372458429.43000001</v>
      </c>
      <c r="G12" s="31">
        <f>+D12+E12-F12</f>
        <v>297011050.12999994</v>
      </c>
      <c r="H12" s="31">
        <f>+G12-D12</f>
        <v>-14914364.950000048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60584063.32</v>
      </c>
      <c r="E14" s="36">
        <f>SUM(E16:E22)</f>
        <v>324541872.49000001</v>
      </c>
      <c r="F14" s="36">
        <f>SUM(F16:F22)</f>
        <v>360042496.92000002</v>
      </c>
      <c r="G14" s="31">
        <f t="shared" si="0"/>
        <v>25083438.889999986</v>
      </c>
      <c r="H14" s="36">
        <f>+G14-D14</f>
        <v>-35500624.430000015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28602848.949999999</v>
      </c>
      <c r="E16" s="44">
        <v>307856419.25999999</v>
      </c>
      <c r="F16" s="44">
        <v>314678453.87</v>
      </c>
      <c r="G16" s="45">
        <f>+D16+E16-F16</f>
        <v>21780814.339999974</v>
      </c>
      <c r="H16" s="45">
        <f>+G16-D16</f>
        <v>-6822034.6100000255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18487803.27</v>
      </c>
      <c r="E17" s="44">
        <v>14130240.119999999</v>
      </c>
      <c r="F17" s="44">
        <v>32542857.850000001</v>
      </c>
      <c r="G17" s="45">
        <f t="shared" ref="G17:G22" si="1">+D17+E17-F17</f>
        <v>75185.539999999106</v>
      </c>
      <c r="H17" s="45">
        <f t="shared" ref="H17:H21" si="2">+G17-D17</f>
        <v>-18412617.73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13493411.1</v>
      </c>
      <c r="E18" s="44">
        <v>2555213.11</v>
      </c>
      <c r="F18" s="44">
        <v>12821185.199999999</v>
      </c>
      <c r="G18" s="45">
        <f t="shared" si="1"/>
        <v>3227439.01</v>
      </c>
      <c r="H18" s="45">
        <f t="shared" si="2"/>
        <v>-10265972.09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251341351.75999999</v>
      </c>
      <c r="E24" s="36">
        <f>SUM(E26:E34)</f>
        <v>33002191.989999998</v>
      </c>
      <c r="F24" s="36">
        <f>SUM(F26:F34)</f>
        <v>12415932.51</v>
      </c>
      <c r="G24" s="36">
        <f>+D24+E24-F24</f>
        <v>271927611.24000001</v>
      </c>
      <c r="H24" s="36">
        <f>+G24-D24</f>
        <v>20586259.480000019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218902498.56</v>
      </c>
      <c r="E28" s="44">
        <v>28007441.809999999</v>
      </c>
      <c r="F28" s="44">
        <v>4056451.33</v>
      </c>
      <c r="G28" s="45">
        <f t="shared" si="3"/>
        <v>242853489.03999999</v>
      </c>
      <c r="H28" s="45">
        <f t="shared" si="4"/>
        <v>23950990.479999989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96314399.689999998</v>
      </c>
      <c r="E29" s="44">
        <v>3884367.44</v>
      </c>
      <c r="F29" s="44">
        <v>1247863.3799999999</v>
      </c>
      <c r="G29" s="45">
        <f t="shared" si="3"/>
        <v>98950903.75</v>
      </c>
      <c r="H29" s="45">
        <f t="shared" si="4"/>
        <v>2636504.0600000024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/>
      <c r="F30" s="44"/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-63875546.490000002</v>
      </c>
      <c r="E31" s="44">
        <v>1110382.74</v>
      </c>
      <c r="F31" s="44">
        <v>7111617.7999999998</v>
      </c>
      <c r="G31" s="45">
        <f t="shared" si="3"/>
        <v>-69876781.549999997</v>
      </c>
      <c r="H31" s="45">
        <f t="shared" si="4"/>
        <v>-6001235.0599999949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2018-05-04T18:40:15Z</dcterms:created>
  <dcterms:modified xsi:type="dcterms:W3CDTF">2018-05-04T18:40:34Z</dcterms:modified>
</cp:coreProperties>
</file>