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5  EFE\"/>
    </mc:Choice>
  </mc:AlternateContent>
  <bookViews>
    <workbookView xWindow="0" yWindow="0" windowWidth="28800" windowHeight="12135"/>
  </bookViews>
  <sheets>
    <sheet name="EFE" sheetId="1" r:id="rId1"/>
  </sheet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0" i="1" l="1"/>
  <c r="O43" i="1" s="1"/>
  <c r="O48" i="1" s="1"/>
  <c r="P40" i="1"/>
  <c r="P43" i="1" s="1"/>
  <c r="P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<sst xmlns="http://schemas.openxmlformats.org/spreadsheetml/2006/main" count="68" uniqueCount="59">
  <si>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</si>
  <si>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2017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</si>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</sst>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* #,##0.00_-;\-* #,##0.00_-;_-* &quot;-&quot;??_-;_-@_-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65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165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165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165" fontId="3" fillId="3" borderId="1" xfId="1" applyFont="1" applyFill="1" applyBorder="1" applyAlignment="1" applyProtection="1">
      <protection locked="0"/>
    </xf>
    <xf numFmtId="165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7"/>
  <sheetViews>
    <sheetView showGridLines="0" tabSelected="1" showWhiteSpace="0" topLeftCell="A37" zoomScale="80" zoomScaleNormal="80" workbookViewId="0">
      <selection activeCell="H62" sqref="H62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38648038.589999996</v>
      </c>
      <c r="H14" s="35">
        <f>SUM(H15:H25)</f>
        <v>103046247.17</v>
      </c>
      <c r="I14" s="31"/>
      <c r="J14" s="31"/>
      <c r="K14" s="33" t="s">
        <v>8</v>
      </c>
      <c r="L14" s="33"/>
      <c r="M14" s="33"/>
      <c r="N14" s="33"/>
      <c r="O14" s="35">
        <f>SUM(O15:O17)</f>
        <v>33407056.790000003</v>
      </c>
      <c r="P14" s="35">
        <f>SUM(P15:P17)</f>
        <v>-31008150.18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32895495.530000001</v>
      </c>
      <c r="P15" s="37">
        <v>-32387761.34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511561.26</v>
      </c>
      <c r="P16" s="37">
        <v>1480690.16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-101079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813928.16</v>
      </c>
      <c r="H19" s="37">
        <v>2741040.49</v>
      </c>
      <c r="I19" s="31"/>
      <c r="J19" s="31"/>
      <c r="K19" s="40" t="s">
        <v>17</v>
      </c>
      <c r="L19" s="40"/>
      <c r="M19" s="40"/>
      <c r="N19" s="40"/>
      <c r="O19" s="35">
        <f>SUM(O20:O22)</f>
        <v>1985803.4</v>
      </c>
      <c r="P19" s="35">
        <f>SUM(P20:P22)</f>
        <v>9262931.209999999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777070.61</v>
      </c>
      <c r="H20" s="37">
        <v>4355344.4800000004</v>
      </c>
      <c r="I20" s="31"/>
      <c r="J20" s="31"/>
      <c r="K20" s="28"/>
      <c r="L20" s="39" t="s">
        <v>10</v>
      </c>
      <c r="M20" s="39"/>
      <c r="N20" s="39"/>
      <c r="O20" s="37">
        <v>533873.76</v>
      </c>
      <c r="P20" s="37">
        <v>6363076.4299999997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2236120</v>
      </c>
      <c r="I21" s="31"/>
      <c r="J21" s="31"/>
      <c r="K21" s="28"/>
      <c r="L21" s="38" t="s">
        <v>12</v>
      </c>
      <c r="M21" s="38"/>
      <c r="N21" s="38"/>
      <c r="O21" s="37">
        <v>1451929.64</v>
      </c>
      <c r="P21" s="37">
        <v>2899854.78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6504833</v>
      </c>
      <c r="H23" s="37">
        <v>32893305.489999998</v>
      </c>
      <c r="I23" s="31"/>
      <c r="J23" s="31"/>
      <c r="K23" s="33" t="s">
        <v>23</v>
      </c>
      <c r="L23" s="33"/>
      <c r="M23" s="33"/>
      <c r="N23" s="33"/>
      <c r="O23" s="35">
        <f>O14-O19</f>
        <v>31421253.390000004</v>
      </c>
      <c r="P23" s="35">
        <f>P14-P19</f>
        <v>-40271081.390000001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30438347.859999999</v>
      </c>
      <c r="H24" s="37">
        <v>60637702.770000003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113858.96</v>
      </c>
      <c r="H25" s="37">
        <v>182733.94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23307626.77</v>
      </c>
      <c r="H27" s="35">
        <f>SUM(H28:H46)</f>
        <v>96295386.460000008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17139050.879999999</v>
      </c>
      <c r="H28" s="37">
        <v>70876572.969999999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2171102.94</v>
      </c>
      <c r="H29" s="37">
        <v>5481056.79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3073416.29</v>
      </c>
      <c r="H30" s="37">
        <v>15306389.67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2"/>
      <c r="H31" s="42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21693983.300000001</v>
      </c>
      <c r="P34" s="35">
        <f>P35+P38</f>
        <v>-194214.8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42">
        <v>924056.66</v>
      </c>
      <c r="H35" s="42">
        <v>4631367.03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21693983.300000001</v>
      </c>
      <c r="P38" s="37">
        <v>-194214.8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-21693983.300000001</v>
      </c>
      <c r="P40" s="35">
        <f>P28-P34</f>
        <v>194214.8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G48+O23+O40</f>
        <v>25067681.91</v>
      </c>
      <c r="P43" s="44">
        <f>H48+P23+P40</f>
        <v>-33326005.880000006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v>28602848.949999999</v>
      </c>
      <c r="P47" s="44">
        <v>61928854.829999998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G14-G27</f>
        <v>15340411.819999997</v>
      </c>
      <c r="H48" s="44">
        <f>H14-H27</f>
        <v>6750860.7099999934</v>
      </c>
      <c r="I48" s="46"/>
      <c r="J48" s="43" t="s">
        <v>53</v>
      </c>
      <c r="K48" s="43"/>
      <c r="L48" s="43"/>
      <c r="M48" s="43"/>
      <c r="N48" s="43"/>
      <c r="O48" s="44">
        <f>+O47+O43</f>
        <v>53670530.859999999</v>
      </c>
      <c r="P48" s="44">
        <f>+P43+P47</f>
        <v>28602848.949999992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8"/>
      <c r="G56" s="68"/>
      <c r="H56" s="4"/>
      <c r="I56" s="69"/>
      <c r="J56" s="4"/>
      <c r="K56" s="6"/>
      <c r="L56" s="70" t="s">
        <v>56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57</v>
      </c>
      <c r="E57" s="72"/>
      <c r="F57" s="72"/>
      <c r="G57" s="72"/>
      <c r="H57" s="4"/>
      <c r="I57" s="69"/>
      <c r="J57" s="4"/>
      <c r="L57" s="73" t="s">
        <v>58</v>
      </c>
      <c r="M57" s="73"/>
      <c r="N57" s="73"/>
      <c r="O57" s="73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2017-07-17T00:51:12Z</dcterms:created>
  <dcterms:modified xsi:type="dcterms:W3CDTF">2017-07-17T00:51:41Z</dcterms:modified>
</cp:coreProperties>
</file>