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J14" i="1" s="1"/>
  <c r="E16" i="1"/>
  <c r="E14" i="1" l="1"/>
  <c r="J25" i="1"/>
  <c r="J12" i="1" s="1"/>
  <c r="E24" i="1"/>
  <c r="D14" i="1"/>
  <c r="D12" i="1" s="1"/>
  <c r="E27" i="1"/>
  <c r="J38" i="1"/>
  <c r="J36" i="1" s="1"/>
  <c r="J44" i="1"/>
  <c r="J42" i="1" s="1"/>
  <c r="J52" i="1"/>
  <c r="J50" i="1" s="1"/>
  <c r="I14" i="1"/>
  <c r="I12" i="1" s="1"/>
  <c r="J34" i="1" l="1"/>
  <c r="E12" i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<sst xmlns="http://schemas.openxmlformats.org/spreadsheetml/2006/main" count="67" uniqueCount="64">
  <si>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</si>
  <si>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Al 30 de Septiembre del 2017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</si>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</sst>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164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164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ownloads/Format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alanza"/>
    </sheetNames>
    <sheetDataSet>
      <sheetData sheetId="0">
        <row r="16">
          <cell r="D16">
            <v>54895196.420000002</v>
          </cell>
          <cell r="E16">
            <v>28602848.949999999</v>
          </cell>
          <cell r="I16">
            <v>1782760.93</v>
          </cell>
          <cell r="J16">
            <v>40245596.600000001</v>
          </cell>
        </row>
        <row r="17">
          <cell r="D17">
            <v>292649.58</v>
          </cell>
          <cell r="E17">
            <v>18487803.27</v>
          </cell>
          <cell r="I17">
            <v>0</v>
          </cell>
          <cell r="J17">
            <v>0</v>
          </cell>
        </row>
        <row r="18">
          <cell r="D18">
            <v>9709960.1400000006</v>
          </cell>
          <cell r="E18">
            <v>13493411.1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33036.94</v>
          </cell>
          <cell r="J23">
            <v>42098.22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230187033.96000001</v>
          </cell>
          <cell r="E31">
            <v>218902498.56</v>
          </cell>
          <cell r="I31">
            <v>0</v>
          </cell>
          <cell r="J31">
            <v>0</v>
          </cell>
        </row>
        <row r="32">
          <cell r="D32">
            <v>97342287.590000004</v>
          </cell>
          <cell r="E32">
            <v>96314399.689999998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-62765163.75</v>
          </cell>
          <cell r="E34">
            <v>-63875546.490000002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347497972.45999998</v>
          </cell>
          <cell r="J44">
            <v>312183465.24000001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22494866.210000001</v>
          </cell>
          <cell r="J50">
            <v>-1159294.71</v>
          </cell>
        </row>
        <row r="51">
          <cell r="I51">
            <v>-48289993.840000004</v>
          </cell>
          <cell r="J51">
            <v>-45529771.509999998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6"/>
  <sheetViews>
    <sheetView showGridLines="0" tabSelected="1" zoomScale="80" zoomScaleNormal="80" zoomScalePageLayoutView="80" workbookViewId="0">
      <selection activeCell="A4" sqref="A4:K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21978604.649999999</v>
      </c>
      <c r="E12" s="36">
        <f>E14+E24</f>
        <v>39715153.51000002</v>
      </c>
      <c r="F12" s="33"/>
      <c r="G12" s="35" t="s">
        <v>9</v>
      </c>
      <c r="H12" s="35"/>
      <c r="I12" s="36">
        <f>I14+I25</f>
        <v>0</v>
      </c>
      <c r="J12" s="36">
        <f>J14+J25</f>
        <v>38471896.950000003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21978604.649999999</v>
      </c>
      <c r="E14" s="36">
        <f>SUM(E16:E22)</f>
        <v>26292347.470000003</v>
      </c>
      <c r="F14" s="33"/>
      <c r="G14" s="35" t="s">
        <v>11</v>
      </c>
      <c r="H14" s="35"/>
      <c r="I14" s="36">
        <f>SUM(I16:I23)</f>
        <v>0</v>
      </c>
      <c r="J14" s="36">
        <f>SUM(J16:J23)</f>
        <v>38471896.950000003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26292347.470000003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38462835.670000002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18195153.690000001</v>
      </c>
      <c r="E17" s="42">
        <f>IF(D17&gt;0,0,[1]ESF!D17-[1]ESF!E17)</f>
        <v>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3783450.959999999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9061.2799999999988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13422806.040000014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11284535.400000006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1027887.900000006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1110382.7400000021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58968668.139999971</v>
      </c>
      <c r="J34" s="36">
        <f>J36+J42+J50</f>
        <v>2760222.3300000057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35314507.219999969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35314507.219999969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23654160.920000002</v>
      </c>
      <c r="J42" s="36">
        <f>SUM(J44:J48)</f>
        <v>2760222.3300000057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23654160.920000002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2760222.3300000057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  <row r="76" spans="11:11" x14ac:dyDescent="0.2">
      <c r="K76" s="5" t="s">
        <v>63</v>
      </c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2017-10-22T23:21:08Z</dcterms:created>
  <dcterms:modified xsi:type="dcterms:W3CDTF">2017-10-22T23:21:40Z</dcterms:modified>
</cp:coreProperties>
</file>