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9" i="1" l="1"/>
  <c r="K339" i="1" s="1"/>
  <c r="F338" i="1"/>
  <c r="K338" i="1" s="1"/>
  <c r="F337" i="1"/>
  <c r="K337" i="1" s="1"/>
  <c r="F336" i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E332" i="1"/>
  <c r="D332" i="1"/>
  <c r="F331" i="1"/>
  <c r="K331" i="1" s="1"/>
  <c r="F330" i="1"/>
  <c r="J329" i="1"/>
  <c r="I329" i="1"/>
  <c r="H329" i="1"/>
  <c r="G329" i="1"/>
  <c r="E329" i="1"/>
  <c r="D329" i="1"/>
  <c r="J328" i="1"/>
  <c r="I328" i="1"/>
  <c r="H328" i="1"/>
  <c r="G328" i="1"/>
  <c r="G320" i="1" s="1"/>
  <c r="E328" i="1"/>
  <c r="D328" i="1"/>
  <c r="F327" i="1"/>
  <c r="K327" i="1" s="1"/>
  <c r="F326" i="1"/>
  <c r="K326" i="1" s="1"/>
  <c r="F325" i="1"/>
  <c r="K325" i="1" s="1"/>
  <c r="J324" i="1"/>
  <c r="J320" i="1" s="1"/>
  <c r="I324" i="1"/>
  <c r="H324" i="1"/>
  <c r="H320" i="1" s="1"/>
  <c r="G324" i="1"/>
  <c r="E324" i="1"/>
  <c r="D324" i="1"/>
  <c r="D320" i="1" s="1"/>
  <c r="D291" i="1" s="1"/>
  <c r="F323" i="1"/>
  <c r="K323" i="1" s="1"/>
  <c r="F322" i="1"/>
  <c r="J321" i="1"/>
  <c r="I321" i="1"/>
  <c r="H321" i="1"/>
  <c r="G321" i="1"/>
  <c r="E321" i="1"/>
  <c r="D321" i="1"/>
  <c r="I320" i="1"/>
  <c r="E320" i="1"/>
  <c r="F319" i="1"/>
  <c r="K319" i="1" s="1"/>
  <c r="F318" i="1"/>
  <c r="K318" i="1" s="1"/>
  <c r="F317" i="1"/>
  <c r="J316" i="1"/>
  <c r="I316" i="1"/>
  <c r="H316" i="1"/>
  <c r="G316" i="1"/>
  <c r="E316" i="1"/>
  <c r="D316" i="1"/>
  <c r="F315" i="1"/>
  <c r="K315" i="1" s="1"/>
  <c r="F314" i="1"/>
  <c r="K314" i="1" s="1"/>
  <c r="J313" i="1"/>
  <c r="I313" i="1"/>
  <c r="H313" i="1"/>
  <c r="G313" i="1"/>
  <c r="F313" i="1"/>
  <c r="K313" i="1" s="1"/>
  <c r="E313" i="1"/>
  <c r="D313" i="1"/>
  <c r="F312" i="1"/>
  <c r="K312" i="1" s="1"/>
  <c r="F311" i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G292" i="1" s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J292" i="1" s="1"/>
  <c r="I293" i="1"/>
  <c r="H293" i="1"/>
  <c r="H292" i="1" s="1"/>
  <c r="G293" i="1"/>
  <c r="E293" i="1"/>
  <c r="D293" i="1"/>
  <c r="I292" i="1"/>
  <c r="E292" i="1"/>
  <c r="D292" i="1"/>
  <c r="I291" i="1"/>
  <c r="E291" i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E285" i="1"/>
  <c r="D285" i="1"/>
  <c r="F284" i="1"/>
  <c r="K284" i="1" s="1"/>
  <c r="F283" i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G277" i="1"/>
  <c r="F277" i="1"/>
  <c r="E277" i="1"/>
  <c r="D277" i="1"/>
  <c r="D276" i="1" s="1"/>
  <c r="I276" i="1"/>
  <c r="G276" i="1"/>
  <c r="E276" i="1"/>
  <c r="I275" i="1"/>
  <c r="H275" i="1"/>
  <c r="G275" i="1"/>
  <c r="E275" i="1"/>
  <c r="D275" i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J260" i="1"/>
  <c r="I260" i="1"/>
  <c r="H260" i="1"/>
  <c r="G260" i="1"/>
  <c r="E260" i="1"/>
  <c r="D260" i="1"/>
  <c r="F259" i="1"/>
  <c r="K259" i="1" s="1"/>
  <c r="F258" i="1"/>
  <c r="K258" i="1" s="1"/>
  <c r="F257" i="1"/>
  <c r="J256" i="1"/>
  <c r="I256" i="1"/>
  <c r="I247" i="1" s="1"/>
  <c r="I246" i="1" s="1"/>
  <c r="I245" i="1" s="1"/>
  <c r="I150" i="1" s="1"/>
  <c r="H256" i="1"/>
  <c r="G256" i="1"/>
  <c r="E256" i="1"/>
  <c r="E247" i="1" s="1"/>
  <c r="E246" i="1" s="1"/>
  <c r="E245" i="1" s="1"/>
  <c r="E150" i="1" s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J248" i="1"/>
  <c r="I248" i="1"/>
  <c r="H248" i="1"/>
  <c r="H247" i="1" s="1"/>
  <c r="H246" i="1" s="1"/>
  <c r="G248" i="1"/>
  <c r="E248" i="1"/>
  <c r="D248" i="1"/>
  <c r="J247" i="1"/>
  <c r="G247" i="1"/>
  <c r="D247" i="1"/>
  <c r="D246" i="1" s="1"/>
  <c r="G246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H226" i="1" s="1"/>
  <c r="H197" i="1" s="1"/>
  <c r="G240" i="1"/>
  <c r="E240" i="1"/>
  <c r="D240" i="1"/>
  <c r="F239" i="1"/>
  <c r="K239" i="1" s="1"/>
  <c r="F238" i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H234" i="1"/>
  <c r="G234" i="1"/>
  <c r="G226" i="1" s="1"/>
  <c r="G197" i="1" s="1"/>
  <c r="F234" i="1"/>
  <c r="K234" i="1" s="1"/>
  <c r="E234" i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J227" i="1"/>
  <c r="I227" i="1"/>
  <c r="H227" i="1"/>
  <c r="G227" i="1"/>
  <c r="E227" i="1"/>
  <c r="D227" i="1"/>
  <c r="J226" i="1"/>
  <c r="I226" i="1"/>
  <c r="E226" i="1"/>
  <c r="F225" i="1"/>
  <c r="K225" i="1" s="1"/>
  <c r="F224" i="1"/>
  <c r="K224" i="1" s="1"/>
  <c r="F223" i="1"/>
  <c r="J222" i="1"/>
  <c r="I222" i="1"/>
  <c r="H222" i="1"/>
  <c r="G222" i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F215" i="1"/>
  <c r="K215" i="1" s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H209" i="1"/>
  <c r="G209" i="1"/>
  <c r="F209" i="1"/>
  <c r="K209" i="1" s="1"/>
  <c r="E209" i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J198" i="1" s="1"/>
  <c r="J197" i="1" s="1"/>
  <c r="I199" i="1"/>
  <c r="H199" i="1"/>
  <c r="H198" i="1" s="1"/>
  <c r="G199" i="1"/>
  <c r="F199" i="1"/>
  <c r="E199" i="1"/>
  <c r="D199" i="1"/>
  <c r="D198" i="1" s="1"/>
  <c r="I198" i="1"/>
  <c r="G198" i="1"/>
  <c r="E198" i="1"/>
  <c r="I197" i="1"/>
  <c r="E197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I188" i="1"/>
  <c r="H188" i="1"/>
  <c r="G188" i="1"/>
  <c r="E188" i="1"/>
  <c r="D188" i="1"/>
  <c r="F187" i="1"/>
  <c r="K187" i="1" s="1"/>
  <c r="F186" i="1"/>
  <c r="K186" i="1" s="1"/>
  <c r="F185" i="1"/>
  <c r="K185" i="1" s="1"/>
  <c r="F184" i="1"/>
  <c r="K184" i="1" s="1"/>
  <c r="J183" i="1"/>
  <c r="J182" i="1" s="1"/>
  <c r="J181" i="1" s="1"/>
  <c r="I183" i="1"/>
  <c r="H183" i="1"/>
  <c r="H182" i="1" s="1"/>
  <c r="H181" i="1" s="1"/>
  <c r="G183" i="1"/>
  <c r="E183" i="1"/>
  <c r="D183" i="1"/>
  <c r="D182" i="1" s="1"/>
  <c r="D181" i="1" s="1"/>
  <c r="I182" i="1"/>
  <c r="G182" i="1"/>
  <c r="E182" i="1"/>
  <c r="I181" i="1"/>
  <c r="G181" i="1"/>
  <c r="E181" i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K175" i="1" s="1"/>
  <c r="J174" i="1"/>
  <c r="I174" i="1"/>
  <c r="H174" i="1"/>
  <c r="G174" i="1"/>
  <c r="E174" i="1"/>
  <c r="D174" i="1"/>
  <c r="F173" i="1"/>
  <c r="K173" i="1" s="1"/>
  <c r="F172" i="1"/>
  <c r="K172" i="1" s="1"/>
  <c r="J171" i="1"/>
  <c r="I171" i="1"/>
  <c r="H171" i="1"/>
  <c r="H153" i="1" s="1"/>
  <c r="H152" i="1" s="1"/>
  <c r="H151" i="1" s="1"/>
  <c r="G171" i="1"/>
  <c r="F171" i="1"/>
  <c r="K171" i="1" s="1"/>
  <c r="E171" i="1"/>
  <c r="D171" i="1"/>
  <c r="F170" i="1"/>
  <c r="K170" i="1" s="1"/>
  <c r="F169" i="1"/>
  <c r="K169" i="1" s="1"/>
  <c r="F168" i="1"/>
  <c r="K168" i="1" s="1"/>
  <c r="F167" i="1"/>
  <c r="K167" i="1" s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G153" i="1" s="1"/>
  <c r="G152" i="1" s="1"/>
  <c r="G151" i="1" s="1"/>
  <c r="E162" i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K155" i="1" s="1"/>
  <c r="J154" i="1"/>
  <c r="I154" i="1"/>
  <c r="H154" i="1"/>
  <c r="G154" i="1"/>
  <c r="E154" i="1"/>
  <c r="D154" i="1"/>
  <c r="D153" i="1" s="1"/>
  <c r="D152" i="1" s="1"/>
  <c r="J153" i="1"/>
  <c r="I153" i="1"/>
  <c r="E153" i="1"/>
  <c r="I152" i="1"/>
  <c r="E152" i="1"/>
  <c r="I151" i="1"/>
  <c r="E151" i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K145" i="1" s="1"/>
  <c r="J144" i="1"/>
  <c r="I144" i="1"/>
  <c r="H144" i="1"/>
  <c r="G144" i="1"/>
  <c r="E144" i="1"/>
  <c r="E143" i="1" s="1"/>
  <c r="E135" i="1" s="1"/>
  <c r="D144" i="1"/>
  <c r="J143" i="1"/>
  <c r="J135" i="1" s="1"/>
  <c r="I143" i="1"/>
  <c r="I135" i="1" s="1"/>
  <c r="H143" i="1"/>
  <c r="G143" i="1"/>
  <c r="D143" i="1"/>
  <c r="D135" i="1" s="1"/>
  <c r="F142" i="1"/>
  <c r="K142" i="1" s="1"/>
  <c r="K141" i="1"/>
  <c r="F141" i="1"/>
  <c r="F140" i="1"/>
  <c r="K140" i="1" s="1"/>
  <c r="F139" i="1"/>
  <c r="K139" i="1" s="1"/>
  <c r="F138" i="1"/>
  <c r="K138" i="1" s="1"/>
  <c r="J137" i="1"/>
  <c r="I137" i="1"/>
  <c r="H137" i="1"/>
  <c r="G137" i="1"/>
  <c r="E137" i="1"/>
  <c r="D137" i="1"/>
  <c r="J136" i="1"/>
  <c r="I136" i="1"/>
  <c r="H136" i="1"/>
  <c r="G136" i="1"/>
  <c r="G135" i="1" s="1"/>
  <c r="E136" i="1"/>
  <c r="D136" i="1"/>
  <c r="H135" i="1"/>
  <c r="K134" i="1"/>
  <c r="F134" i="1"/>
  <c r="F133" i="1"/>
  <c r="K133" i="1" s="1"/>
  <c r="F132" i="1"/>
  <c r="K132" i="1" s="1"/>
  <c r="J131" i="1"/>
  <c r="I131" i="1"/>
  <c r="H131" i="1"/>
  <c r="G131" i="1"/>
  <c r="E131" i="1"/>
  <c r="D131" i="1"/>
  <c r="F130" i="1"/>
  <c r="K130" i="1" s="1"/>
  <c r="J129" i="1"/>
  <c r="J122" i="1" s="1"/>
  <c r="J116" i="1" s="1"/>
  <c r="I129" i="1"/>
  <c r="H129" i="1"/>
  <c r="G129" i="1"/>
  <c r="E129" i="1"/>
  <c r="D129" i="1"/>
  <c r="D122" i="1" s="1"/>
  <c r="D116" i="1" s="1"/>
  <c r="F128" i="1"/>
  <c r="F127" i="1" s="1"/>
  <c r="K127" i="1" s="1"/>
  <c r="J127" i="1"/>
  <c r="I127" i="1"/>
  <c r="I122" i="1" s="1"/>
  <c r="I116" i="1" s="1"/>
  <c r="H127" i="1"/>
  <c r="G127" i="1"/>
  <c r="E127" i="1"/>
  <c r="E122" i="1" s="1"/>
  <c r="E116" i="1" s="1"/>
  <c r="D127" i="1"/>
  <c r="F126" i="1"/>
  <c r="K126" i="1" s="1"/>
  <c r="F125" i="1"/>
  <c r="K125" i="1" s="1"/>
  <c r="F124" i="1"/>
  <c r="K124" i="1" s="1"/>
  <c r="J123" i="1"/>
  <c r="I123" i="1"/>
  <c r="H123" i="1"/>
  <c r="G123" i="1"/>
  <c r="G122" i="1" s="1"/>
  <c r="E123" i="1"/>
  <c r="D123" i="1"/>
  <c r="H122" i="1"/>
  <c r="K121" i="1"/>
  <c r="F121" i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H116" i="1"/>
  <c r="K115" i="1"/>
  <c r="F115" i="1"/>
  <c r="F114" i="1"/>
  <c r="K114" i="1" s="1"/>
  <c r="F113" i="1"/>
  <c r="K113" i="1" s="1"/>
  <c r="F112" i="1"/>
  <c r="K112" i="1" s="1"/>
  <c r="J111" i="1"/>
  <c r="I111" i="1"/>
  <c r="H111" i="1"/>
  <c r="G111" i="1"/>
  <c r="G104" i="1" s="1"/>
  <c r="E111" i="1"/>
  <c r="D111" i="1"/>
  <c r="K110" i="1"/>
  <c r="F110" i="1"/>
  <c r="F109" i="1"/>
  <c r="K109" i="1" s="1"/>
  <c r="F108" i="1"/>
  <c r="K108" i="1" s="1"/>
  <c r="F107" i="1"/>
  <c r="K107" i="1" s="1"/>
  <c r="K106" i="1"/>
  <c r="F106" i="1"/>
  <c r="J105" i="1"/>
  <c r="J104" i="1" s="1"/>
  <c r="I105" i="1"/>
  <c r="H105" i="1"/>
  <c r="H104" i="1" s="1"/>
  <c r="G105" i="1"/>
  <c r="E105" i="1"/>
  <c r="E104" i="1" s="1"/>
  <c r="D105" i="1"/>
  <c r="D104" i="1" s="1"/>
  <c r="I104" i="1"/>
  <c r="F103" i="1"/>
  <c r="K103" i="1" s="1"/>
  <c r="K102" i="1"/>
  <c r="F102" i="1"/>
  <c r="F101" i="1"/>
  <c r="K101" i="1" s="1"/>
  <c r="J100" i="1"/>
  <c r="I100" i="1"/>
  <c r="H100" i="1"/>
  <c r="G100" i="1"/>
  <c r="F100" i="1"/>
  <c r="K100" i="1" s="1"/>
  <c r="E100" i="1"/>
  <c r="D100" i="1"/>
  <c r="F99" i="1"/>
  <c r="K99" i="1" s="1"/>
  <c r="F98" i="1"/>
  <c r="K98" i="1" s="1"/>
  <c r="K97" i="1"/>
  <c r="F97" i="1"/>
  <c r="F96" i="1"/>
  <c r="K96" i="1" s="1"/>
  <c r="F95" i="1"/>
  <c r="K95" i="1" s="1"/>
  <c r="F94" i="1"/>
  <c r="K94" i="1" s="1"/>
  <c r="F93" i="1"/>
  <c r="K93" i="1" s="1"/>
  <c r="J92" i="1"/>
  <c r="I92" i="1"/>
  <c r="H92" i="1"/>
  <c r="G92" i="1"/>
  <c r="F92" i="1"/>
  <c r="K92" i="1" s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I73" i="1" s="1"/>
  <c r="I71" i="1" s="1"/>
  <c r="H78" i="1"/>
  <c r="H73" i="1" s="1"/>
  <c r="H71" i="1" s="1"/>
  <c r="G78" i="1"/>
  <c r="E78" i="1"/>
  <c r="E73" i="1" s="1"/>
  <c r="E71" i="1" s="1"/>
  <c r="D78" i="1"/>
  <c r="D73" i="1" s="1"/>
  <c r="F77" i="1"/>
  <c r="K77" i="1" s="1"/>
  <c r="F76" i="1"/>
  <c r="K76" i="1" s="1"/>
  <c r="F75" i="1"/>
  <c r="K75" i="1" s="1"/>
  <c r="J74" i="1"/>
  <c r="I74" i="1"/>
  <c r="H74" i="1"/>
  <c r="G74" i="1"/>
  <c r="F74" i="1"/>
  <c r="K74" i="1" s="1"/>
  <c r="E74" i="1"/>
  <c r="D74" i="1"/>
  <c r="J73" i="1"/>
  <c r="J71" i="1" s="1"/>
  <c r="G73" i="1"/>
  <c r="F72" i="1"/>
  <c r="K72" i="1" s="1"/>
  <c r="F70" i="1"/>
  <c r="K70" i="1" s="1"/>
  <c r="F69" i="1"/>
  <c r="K69" i="1" s="1"/>
  <c r="F68" i="1"/>
  <c r="K68" i="1" s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K61" i="1" s="1"/>
  <c r="J60" i="1"/>
  <c r="I60" i="1"/>
  <c r="H60" i="1"/>
  <c r="G60" i="1"/>
  <c r="F60" i="1"/>
  <c r="K60" i="1" s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H51" i="1"/>
  <c r="G51" i="1"/>
  <c r="E51" i="1"/>
  <c r="D51" i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D46" i="1"/>
  <c r="J45" i="1"/>
  <c r="I45" i="1"/>
  <c r="I36" i="1" s="1"/>
  <c r="I10" i="1" s="1"/>
  <c r="I9" i="1" s="1"/>
  <c r="I340" i="1" s="1"/>
  <c r="H45" i="1"/>
  <c r="H36" i="1" s="1"/>
  <c r="H10" i="1" s="1"/>
  <c r="H9" i="1" s="1"/>
  <c r="G45" i="1"/>
  <c r="E45" i="1"/>
  <c r="E36" i="1" s="1"/>
  <c r="E10" i="1" s="1"/>
  <c r="D45" i="1"/>
  <c r="D36" i="1" s="1"/>
  <c r="D10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J37" i="1"/>
  <c r="I37" i="1"/>
  <c r="H37" i="1"/>
  <c r="G37" i="1"/>
  <c r="F37" i="1"/>
  <c r="K37" i="1" s="1"/>
  <c r="E37" i="1"/>
  <c r="D37" i="1"/>
  <c r="J36" i="1"/>
  <c r="G36" i="1"/>
  <c r="F35" i="1"/>
  <c r="K35" i="1" s="1"/>
  <c r="F34" i="1"/>
  <c r="K34" i="1" s="1"/>
  <c r="J33" i="1"/>
  <c r="I33" i="1"/>
  <c r="H33" i="1"/>
  <c r="G33" i="1"/>
  <c r="F33" i="1"/>
  <c r="K33" i="1" s="1"/>
  <c r="E33" i="1"/>
  <c r="D33" i="1"/>
  <c r="F32" i="1"/>
  <c r="K32" i="1" s="1"/>
  <c r="F31" i="1"/>
  <c r="K31" i="1" s="1"/>
  <c r="J30" i="1"/>
  <c r="I30" i="1"/>
  <c r="H30" i="1"/>
  <c r="G30" i="1"/>
  <c r="F30" i="1"/>
  <c r="K30" i="1" s="1"/>
  <c r="E30" i="1"/>
  <c r="D30" i="1"/>
  <c r="J29" i="1"/>
  <c r="I29" i="1"/>
  <c r="H29" i="1"/>
  <c r="G29" i="1"/>
  <c r="F29" i="1"/>
  <c r="K29" i="1" s="1"/>
  <c r="E29" i="1"/>
  <c r="D29" i="1"/>
  <c r="F28" i="1"/>
  <c r="K28" i="1" s="1"/>
  <c r="F27" i="1"/>
  <c r="K27" i="1" s="1"/>
  <c r="J26" i="1"/>
  <c r="I26" i="1"/>
  <c r="H26" i="1"/>
  <c r="G26" i="1"/>
  <c r="F26" i="1"/>
  <c r="K26" i="1" s="1"/>
  <c r="E26" i="1"/>
  <c r="D26" i="1"/>
  <c r="F25" i="1"/>
  <c r="K25" i="1" s="1"/>
  <c r="F24" i="1"/>
  <c r="K24" i="1" s="1"/>
  <c r="J23" i="1"/>
  <c r="I23" i="1"/>
  <c r="H23" i="1"/>
  <c r="G23" i="1"/>
  <c r="F23" i="1"/>
  <c r="K23" i="1" s="1"/>
  <c r="E23" i="1"/>
  <c r="D23" i="1"/>
  <c r="J22" i="1"/>
  <c r="J10" i="1" s="1"/>
  <c r="I22" i="1"/>
  <c r="H22" i="1"/>
  <c r="G22" i="1"/>
  <c r="G10" i="1" s="1"/>
  <c r="F22" i="1"/>
  <c r="K22" i="1" s="1"/>
  <c r="E22" i="1"/>
  <c r="D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12" i="1"/>
  <c r="I12" i="1"/>
  <c r="H12" i="1"/>
  <c r="G12" i="1"/>
  <c r="E12" i="1"/>
  <c r="D12" i="1"/>
  <c r="J11" i="1"/>
  <c r="I11" i="1"/>
  <c r="H11" i="1"/>
  <c r="G11" i="1"/>
  <c r="E11" i="1"/>
  <c r="D11" i="1"/>
  <c r="D151" i="1" l="1"/>
  <c r="D150" i="1" s="1"/>
  <c r="E9" i="1"/>
  <c r="E340" i="1" s="1"/>
  <c r="G71" i="1"/>
  <c r="G9" i="1" s="1"/>
  <c r="D71" i="1"/>
  <c r="D9" i="1" s="1"/>
  <c r="D340" i="1" s="1"/>
  <c r="J152" i="1"/>
  <c r="J151" i="1" s="1"/>
  <c r="J9" i="1"/>
  <c r="F12" i="1"/>
  <c r="F46" i="1"/>
  <c r="F51" i="1"/>
  <c r="K51" i="1" s="1"/>
  <c r="F58" i="1"/>
  <c r="K58" i="1" s="1"/>
  <c r="F66" i="1"/>
  <c r="K66" i="1" s="1"/>
  <c r="F78" i="1"/>
  <c r="F83" i="1"/>
  <c r="K83" i="1" s="1"/>
  <c r="F86" i="1"/>
  <c r="K86" i="1" s="1"/>
  <c r="F105" i="1"/>
  <c r="F129" i="1"/>
  <c r="K129" i="1" s="1"/>
  <c r="F183" i="1"/>
  <c r="F191" i="1"/>
  <c r="K191" i="1" s="1"/>
  <c r="K223" i="1"/>
  <c r="F222" i="1"/>
  <c r="K222" i="1" s="1"/>
  <c r="K238" i="1"/>
  <c r="F237" i="1"/>
  <c r="K237" i="1" s="1"/>
  <c r="F240" i="1"/>
  <c r="K240" i="1" s="1"/>
  <c r="J246" i="1"/>
  <c r="K257" i="1"/>
  <c r="F256" i="1"/>
  <c r="K256" i="1" s="1"/>
  <c r="K269" i="1"/>
  <c r="F268" i="1"/>
  <c r="K268" i="1" s="1"/>
  <c r="K322" i="1"/>
  <c r="F321" i="1"/>
  <c r="F324" i="1"/>
  <c r="K324" i="1" s="1"/>
  <c r="K128" i="1"/>
  <c r="F131" i="1"/>
  <c r="K131" i="1" s="1"/>
  <c r="F144" i="1"/>
  <c r="F154" i="1"/>
  <c r="F166" i="1"/>
  <c r="K166" i="1" s="1"/>
  <c r="F174" i="1"/>
  <c r="K174" i="1" s="1"/>
  <c r="D197" i="1"/>
  <c r="K228" i="1"/>
  <c r="F227" i="1"/>
  <c r="F230" i="1"/>
  <c r="K230" i="1" s="1"/>
  <c r="K261" i="1"/>
  <c r="F260" i="1"/>
  <c r="K260" i="1" s="1"/>
  <c r="K283" i="1"/>
  <c r="F282" i="1"/>
  <c r="K282" i="1" s="1"/>
  <c r="F285" i="1"/>
  <c r="K285" i="1" s="1"/>
  <c r="F293" i="1"/>
  <c r="J291" i="1"/>
  <c r="F303" i="1"/>
  <c r="K303" i="1" s="1"/>
  <c r="K330" i="1"/>
  <c r="F329" i="1"/>
  <c r="F332" i="1"/>
  <c r="K332" i="1" s="1"/>
  <c r="D245" i="1"/>
  <c r="K277" i="1"/>
  <c r="F276" i="1"/>
  <c r="K311" i="1"/>
  <c r="F310" i="1"/>
  <c r="K310" i="1" s="1"/>
  <c r="K336" i="1"/>
  <c r="F335" i="1"/>
  <c r="K335" i="1" s="1"/>
  <c r="F111" i="1"/>
  <c r="K111" i="1" s="1"/>
  <c r="F117" i="1"/>
  <c r="F123" i="1"/>
  <c r="F137" i="1"/>
  <c r="F148" i="1"/>
  <c r="K148" i="1" s="1"/>
  <c r="F162" i="1"/>
  <c r="K162" i="1" s="1"/>
  <c r="F188" i="1"/>
  <c r="K188" i="1" s="1"/>
  <c r="K199" i="1"/>
  <c r="F198" i="1"/>
  <c r="D226" i="1"/>
  <c r="K249" i="1"/>
  <c r="F248" i="1"/>
  <c r="H291" i="1"/>
  <c r="H245" i="1" s="1"/>
  <c r="H150" i="1" s="1"/>
  <c r="H340" i="1" s="1"/>
  <c r="K317" i="1"/>
  <c r="F316" i="1"/>
  <c r="K316" i="1" s="1"/>
  <c r="G291" i="1"/>
  <c r="G245" i="1" s="1"/>
  <c r="G150" i="1" s="1"/>
  <c r="G340" i="1" l="1"/>
  <c r="K248" i="1"/>
  <c r="F247" i="1"/>
  <c r="F136" i="1"/>
  <c r="K137" i="1"/>
  <c r="K276" i="1"/>
  <c r="F275" i="1"/>
  <c r="K275" i="1" s="1"/>
  <c r="K293" i="1"/>
  <c r="F292" i="1"/>
  <c r="K154" i="1"/>
  <c r="F153" i="1"/>
  <c r="K78" i="1"/>
  <c r="F73" i="1"/>
  <c r="K123" i="1"/>
  <c r="F122" i="1"/>
  <c r="K122" i="1" s="1"/>
  <c r="K144" i="1"/>
  <c r="F143" i="1"/>
  <c r="K143" i="1" s="1"/>
  <c r="K117" i="1"/>
  <c r="F116" i="1"/>
  <c r="K116" i="1" s="1"/>
  <c r="K183" i="1"/>
  <c r="F182" i="1"/>
  <c r="K12" i="1"/>
  <c r="F11" i="1"/>
  <c r="K198" i="1"/>
  <c r="F197" i="1"/>
  <c r="K197" i="1" s="1"/>
  <c r="K227" i="1"/>
  <c r="F226" i="1"/>
  <c r="K226" i="1" s="1"/>
  <c r="J245" i="1"/>
  <c r="J150" i="1"/>
  <c r="K329" i="1"/>
  <c r="F328" i="1"/>
  <c r="K328" i="1" s="1"/>
  <c r="K321" i="1"/>
  <c r="F320" i="1"/>
  <c r="K320" i="1" s="1"/>
  <c r="K105" i="1"/>
  <c r="F104" i="1"/>
  <c r="K104" i="1" s="1"/>
  <c r="K46" i="1"/>
  <c r="F45" i="1"/>
  <c r="J340" i="1"/>
  <c r="K45" i="1" l="1"/>
  <c r="F36" i="1"/>
  <c r="K36" i="1" s="1"/>
  <c r="K136" i="1"/>
  <c r="F135" i="1"/>
  <c r="K135" i="1" s="1"/>
  <c r="K11" i="1"/>
  <c r="F10" i="1"/>
  <c r="K153" i="1"/>
  <c r="K247" i="1"/>
  <c r="F246" i="1"/>
  <c r="K182" i="1"/>
  <c r="F181" i="1"/>
  <c r="K181" i="1" s="1"/>
  <c r="K73" i="1"/>
  <c r="F71" i="1"/>
  <c r="K71" i="1" s="1"/>
  <c r="K292" i="1"/>
  <c r="F291" i="1"/>
  <c r="K291" i="1" s="1"/>
  <c r="K246" i="1" l="1"/>
  <c r="F245" i="1"/>
  <c r="K245" i="1" s="1"/>
  <c r="K10" i="1"/>
  <c r="F9" i="1"/>
  <c r="F152" i="1"/>
  <c r="K9" i="1" l="1"/>
  <c r="K152" i="1"/>
  <c r="F151" i="1"/>
  <c r="K151" i="1" l="1"/>
  <c r="F150" i="1"/>
  <c r="K150" i="1" l="1"/>
  <c r="F340" i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<sst xmlns="http://schemas.openxmlformats.org/spreadsheetml/2006/main" count="673" uniqueCount="591">
  <si>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</si>
  <si>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</si>
  <si>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31 de Marzo de 2016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</si>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</sst>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>
      <selection activeCell="B4" sqref="B1:K1048576"/>
    </sheetView>
  </sheetViews>
  <sheetFormatPr baseColWidth="10" defaultRowHeight="12.75" x14ac:dyDescent="0.2"/>
  <cols>
    <col min="1" max="1" width="6" style="1" customWidth="1"/>
    <col min="2" max="2" width="11.42578125" style="2"/>
    <col min="3" max="3" width="45.140625" style="2" customWidth="1"/>
    <col min="4" max="5" width="14.28515625" style="60" customWidth="1"/>
    <col min="6" max="6" width="14.28515625" style="61" customWidth="1"/>
    <col min="7" max="10" width="14.28515625" style="60" customWidth="1"/>
    <col min="11" max="11" width="14.28515625" style="61" customWidth="1"/>
    <col min="12" max="16384" width="11.42578125" style="2"/>
  </cols>
  <sheetData>
    <row r="1" spans="1:1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B5" s="3"/>
      <c r="C5" s="4" t="s">
        <v>3</v>
      </c>
      <c r="D5" s="63" t="s">
        <v>4</v>
      </c>
      <c r="E5" s="63"/>
      <c r="F5" s="63"/>
      <c r="G5" s="63"/>
      <c r="H5" s="63"/>
      <c r="I5" s="63"/>
      <c r="J5" s="63"/>
      <c r="K5" s="63"/>
    </row>
    <row r="6" spans="1:11" x14ac:dyDescent="0.2"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4" t="s">
        <v>5</v>
      </c>
      <c r="C7" s="66" t="s">
        <v>6</v>
      </c>
      <c r="D7" s="68" t="s">
        <v>7</v>
      </c>
      <c r="E7" s="69"/>
      <c r="F7" s="69"/>
      <c r="G7" s="69"/>
      <c r="H7" s="69"/>
      <c r="I7" s="69"/>
      <c r="J7" s="70"/>
      <c r="K7" s="69" t="s">
        <v>8</v>
      </c>
    </row>
    <row r="8" spans="1:11" ht="25.5" x14ac:dyDescent="0.2">
      <c r="B8" s="65"/>
      <c r="C8" s="67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71"/>
    </row>
    <row r="9" spans="1:11" s="13" customFormat="1" ht="15" customHeight="1" x14ac:dyDescent="0.2">
      <c r="A9" s="8"/>
      <c r="B9" s="9">
        <v>2</v>
      </c>
      <c r="C9" s="10" t="s">
        <v>16</v>
      </c>
      <c r="D9" s="11">
        <f>+D10+D71</f>
        <v>48828796.719999999</v>
      </c>
      <c r="E9" s="11">
        <f t="shared" ref="E9:J9" si="0">+E10+E71</f>
        <v>67707388.430000007</v>
      </c>
      <c r="F9" s="11">
        <f t="shared" si="0"/>
        <v>116536185.15000001</v>
      </c>
      <c r="G9" s="11">
        <f t="shared" si="0"/>
        <v>11129052.800000001</v>
      </c>
      <c r="H9" s="11">
        <f t="shared" si="0"/>
        <v>16197269.65</v>
      </c>
      <c r="I9" s="11">
        <f t="shared" si="0"/>
        <v>16113212.180000002</v>
      </c>
      <c r="J9" s="12">
        <f t="shared" si="0"/>
        <v>16113212.180000002</v>
      </c>
      <c r="K9" s="11">
        <f>+F9-G9</f>
        <v>105407132.35000001</v>
      </c>
    </row>
    <row r="10" spans="1:11" s="13" customFormat="1" ht="15" customHeight="1" x14ac:dyDescent="0.2">
      <c r="A10" s="8"/>
      <c r="B10" s="9">
        <v>2.1</v>
      </c>
      <c r="C10" s="10" t="s">
        <v>17</v>
      </c>
      <c r="D10" s="11">
        <f>+D11+D21+D22+D29+D36+D64+D65+D66</f>
        <v>47742283.719999999</v>
      </c>
      <c r="E10" s="11">
        <f t="shared" ref="E10:J10" si="1">+E11+E21+E22+E29+E36+E64+E65+E66</f>
        <v>30334417.339999996</v>
      </c>
      <c r="F10" s="11">
        <f t="shared" si="1"/>
        <v>78076701.060000002</v>
      </c>
      <c r="G10" s="11">
        <f t="shared" si="1"/>
        <v>11129052.800000001</v>
      </c>
      <c r="H10" s="11">
        <f t="shared" si="1"/>
        <v>15704222.77</v>
      </c>
      <c r="I10" s="11">
        <f t="shared" si="1"/>
        <v>15620165.300000001</v>
      </c>
      <c r="J10" s="12">
        <f t="shared" si="1"/>
        <v>15620165.300000001</v>
      </c>
      <c r="K10" s="11">
        <f t="shared" ref="K10:K73" si="2">+F10-G10</f>
        <v>66947648.260000005</v>
      </c>
    </row>
    <row r="11" spans="1:11" ht="15" customHeight="1" x14ac:dyDescent="0.2">
      <c r="A11" s="8"/>
      <c r="B11" s="14" t="s">
        <v>18</v>
      </c>
      <c r="C11" s="15" t="s">
        <v>19</v>
      </c>
      <c r="D11" s="16">
        <f>+D12+D16+D17+D18+D19+D20</f>
        <v>44515878.399999999</v>
      </c>
      <c r="E11" s="16">
        <f t="shared" ref="E11:J11" si="3">+E12+E16+E17+E18+E19+E20</f>
        <v>30334417.339999996</v>
      </c>
      <c r="F11" s="16">
        <f t="shared" si="3"/>
        <v>74850295.739999995</v>
      </c>
      <c r="G11" s="16">
        <f t="shared" si="3"/>
        <v>11129052.800000001</v>
      </c>
      <c r="H11" s="16">
        <f t="shared" si="3"/>
        <v>15513557.77</v>
      </c>
      <c r="I11" s="16">
        <f t="shared" si="3"/>
        <v>15429500.300000001</v>
      </c>
      <c r="J11" s="17">
        <f t="shared" si="3"/>
        <v>15429500.300000001</v>
      </c>
      <c r="K11" s="16">
        <f t="shared" si="2"/>
        <v>63721242.939999998</v>
      </c>
    </row>
    <row r="12" spans="1:11" ht="15" customHeight="1" x14ac:dyDescent="0.2">
      <c r="A12" s="8"/>
      <c r="B12" s="18" t="s">
        <v>20</v>
      </c>
      <c r="C12" s="19" t="s">
        <v>21</v>
      </c>
      <c r="D12" s="20">
        <f t="shared" ref="D12:J12" si="4">SUM(D13:D15)</f>
        <v>32196850.32</v>
      </c>
      <c r="E12" s="20">
        <f t="shared" si="4"/>
        <v>24215636.779999997</v>
      </c>
      <c r="F12" s="20">
        <f t="shared" si="4"/>
        <v>56412487.099999994</v>
      </c>
      <c r="G12" s="20">
        <f t="shared" si="4"/>
        <v>9508686.2300000004</v>
      </c>
      <c r="H12" s="20">
        <f t="shared" si="4"/>
        <v>13186984.470000001</v>
      </c>
      <c r="I12" s="20">
        <f t="shared" si="4"/>
        <v>13186984.470000001</v>
      </c>
      <c r="J12" s="21">
        <f t="shared" si="4"/>
        <v>13186984.470000001</v>
      </c>
      <c r="K12" s="20">
        <f t="shared" si="2"/>
        <v>46903800.86999999</v>
      </c>
    </row>
    <row r="13" spans="1:11" ht="15" customHeight="1" x14ac:dyDescent="0.2">
      <c r="A13" s="8">
        <v>21111</v>
      </c>
      <c r="B13" s="22" t="s">
        <v>22</v>
      </c>
      <c r="C13" s="23" t="s">
        <v>23</v>
      </c>
      <c r="D13" s="24">
        <v>27411195.149999999</v>
      </c>
      <c r="E13" s="24">
        <v>21795837.149999999</v>
      </c>
      <c r="F13" s="25">
        <f>+D13+E13</f>
        <v>49207032.299999997</v>
      </c>
      <c r="G13" s="24">
        <v>9508686.2300000004</v>
      </c>
      <c r="H13" s="24">
        <v>13186984.470000001</v>
      </c>
      <c r="I13" s="24">
        <v>13186984.470000001</v>
      </c>
      <c r="J13" s="26">
        <v>13186984.470000001</v>
      </c>
      <c r="K13" s="20">
        <f t="shared" si="2"/>
        <v>39698346.069999993</v>
      </c>
    </row>
    <row r="14" spans="1:11" ht="15" customHeight="1" x14ac:dyDescent="0.2">
      <c r="A14" s="8">
        <v>21112</v>
      </c>
      <c r="B14" s="22" t="s">
        <v>24</v>
      </c>
      <c r="C14" s="23" t="s">
        <v>25</v>
      </c>
      <c r="D14" s="24">
        <v>4425313.17</v>
      </c>
      <c r="E14" s="24">
        <v>2059457.63</v>
      </c>
      <c r="F14" s="25">
        <f t="shared" ref="F14:F21" si="5">+D14+E14</f>
        <v>6484770.7999999998</v>
      </c>
      <c r="G14" s="24">
        <v>0</v>
      </c>
      <c r="H14" s="24">
        <v>0</v>
      </c>
      <c r="I14" s="24">
        <v>0</v>
      </c>
      <c r="J14" s="26">
        <v>0</v>
      </c>
      <c r="K14" s="20">
        <f t="shared" si="2"/>
        <v>6484770.7999999998</v>
      </c>
    </row>
    <row r="15" spans="1:11" ht="15" customHeight="1" x14ac:dyDescent="0.2">
      <c r="A15" s="8">
        <v>21113</v>
      </c>
      <c r="B15" s="22" t="s">
        <v>26</v>
      </c>
      <c r="C15" s="23" t="s">
        <v>27</v>
      </c>
      <c r="D15" s="24">
        <v>360342</v>
      </c>
      <c r="E15" s="24">
        <v>360342</v>
      </c>
      <c r="F15" s="25">
        <f t="shared" si="5"/>
        <v>720684</v>
      </c>
      <c r="G15" s="24">
        <v>0</v>
      </c>
      <c r="H15" s="24">
        <v>0</v>
      </c>
      <c r="I15" s="24">
        <v>0</v>
      </c>
      <c r="J15" s="26">
        <v>0</v>
      </c>
      <c r="K15" s="20">
        <f t="shared" si="2"/>
        <v>720684</v>
      </c>
    </row>
    <row r="16" spans="1:11" ht="17.25" customHeight="1" x14ac:dyDescent="0.2">
      <c r="A16" s="8">
        <v>2112</v>
      </c>
      <c r="B16" s="22" t="s">
        <v>28</v>
      </c>
      <c r="C16" s="23" t="s">
        <v>29</v>
      </c>
      <c r="D16" s="24">
        <v>12319028.08</v>
      </c>
      <c r="E16" s="24">
        <v>6118780.5599999996</v>
      </c>
      <c r="F16" s="25">
        <f t="shared" si="5"/>
        <v>18437808.640000001</v>
      </c>
      <c r="G16" s="24">
        <v>1620366.57</v>
      </c>
      <c r="H16" s="24">
        <v>2326573.2999999998</v>
      </c>
      <c r="I16" s="24">
        <v>2242515.83</v>
      </c>
      <c r="J16" s="26">
        <v>2242515.83</v>
      </c>
      <c r="K16" s="20">
        <f t="shared" si="2"/>
        <v>16817442.07</v>
      </c>
    </row>
    <row r="17" spans="1:11" ht="15" customHeight="1" x14ac:dyDescent="0.2">
      <c r="A17" s="8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8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8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8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8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8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8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8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8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8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8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8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8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8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8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8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8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8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8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8"/>
      <c r="B36" s="14" t="s">
        <v>67</v>
      </c>
      <c r="C36" s="15" t="s">
        <v>68</v>
      </c>
      <c r="D36" s="16">
        <f>+D37+D45+D60</f>
        <v>3226405.3200000003</v>
      </c>
      <c r="E36" s="16">
        <f t="shared" ref="E36:J36" si="12">+E37+E45+E60</f>
        <v>0</v>
      </c>
      <c r="F36" s="16">
        <f t="shared" si="12"/>
        <v>3226405.3200000003</v>
      </c>
      <c r="G36" s="16">
        <f t="shared" si="12"/>
        <v>0</v>
      </c>
      <c r="H36" s="16">
        <f t="shared" si="12"/>
        <v>190665</v>
      </c>
      <c r="I36" s="16">
        <f t="shared" si="12"/>
        <v>190665</v>
      </c>
      <c r="J36" s="17">
        <f t="shared" si="12"/>
        <v>190665</v>
      </c>
      <c r="K36" s="16">
        <f t="shared" si="2"/>
        <v>3226405.3200000003</v>
      </c>
    </row>
    <row r="37" spans="1:11" ht="15" customHeight="1" x14ac:dyDescent="0.2">
      <c r="A37" s="8"/>
      <c r="B37" s="14" t="s">
        <v>69</v>
      </c>
      <c r="C37" s="15" t="s">
        <v>70</v>
      </c>
      <c r="D37" s="27">
        <f>SUM(D38:D44)</f>
        <v>2034600</v>
      </c>
      <c r="E37" s="27">
        <f t="shared" ref="E37:J37" si="13">SUM(E38:E44)</f>
        <v>0</v>
      </c>
      <c r="F37" s="27">
        <f t="shared" si="13"/>
        <v>2034600</v>
      </c>
      <c r="G37" s="27">
        <f t="shared" si="13"/>
        <v>0</v>
      </c>
      <c r="H37" s="27">
        <f t="shared" si="13"/>
        <v>190665</v>
      </c>
      <c r="I37" s="27">
        <f t="shared" si="13"/>
        <v>190665</v>
      </c>
      <c r="J37" s="32">
        <f t="shared" si="13"/>
        <v>190665</v>
      </c>
      <c r="K37" s="27">
        <f t="shared" si="2"/>
        <v>2034600</v>
      </c>
    </row>
    <row r="38" spans="1:11" ht="15" customHeight="1" x14ac:dyDescent="0.2">
      <c r="A38" s="8">
        <v>21511</v>
      </c>
      <c r="B38" s="22" t="s">
        <v>71</v>
      </c>
      <c r="C38" s="23" t="s">
        <v>72</v>
      </c>
      <c r="D38" s="24"/>
      <c r="E38" s="24"/>
      <c r="F38" s="25">
        <f>+D38+E38</f>
        <v>0</v>
      </c>
      <c r="G38" s="24"/>
      <c r="H38" s="24"/>
      <c r="I38" s="24"/>
      <c r="J38" s="26"/>
      <c r="K38" s="25">
        <f t="shared" si="2"/>
        <v>0</v>
      </c>
    </row>
    <row r="39" spans="1:11" ht="15" customHeight="1" x14ac:dyDescent="0.2">
      <c r="A39" s="8">
        <v>21512</v>
      </c>
      <c r="B39" s="22" t="s">
        <v>73</v>
      </c>
      <c r="C39" s="23" t="s">
        <v>74</v>
      </c>
      <c r="D39" s="24">
        <v>2034600</v>
      </c>
      <c r="E39" s="24">
        <v>0</v>
      </c>
      <c r="F39" s="25">
        <f t="shared" ref="F39:F44" si="14">+D39+E39</f>
        <v>2034600</v>
      </c>
      <c r="G39" s="24">
        <v>0</v>
      </c>
      <c r="H39" s="24">
        <v>190665</v>
      </c>
      <c r="I39" s="24">
        <v>190665</v>
      </c>
      <c r="J39" s="26">
        <v>190665</v>
      </c>
      <c r="K39" s="25">
        <f t="shared" si="2"/>
        <v>2034600</v>
      </c>
    </row>
    <row r="40" spans="1:11" ht="15" customHeight="1" x14ac:dyDescent="0.2">
      <c r="A40" s="8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8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8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8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8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8"/>
      <c r="B45" s="14" t="s">
        <v>85</v>
      </c>
      <c r="C45" s="15" t="s">
        <v>86</v>
      </c>
      <c r="D45" s="16">
        <f>+D46+D51+D58</f>
        <v>1191805.32</v>
      </c>
      <c r="E45" s="16">
        <f t="shared" ref="E45:J45" si="15">+E46+E51+E58</f>
        <v>0</v>
      </c>
      <c r="F45" s="16">
        <f t="shared" si="15"/>
        <v>1191805.32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1191805.32</v>
      </c>
    </row>
    <row r="46" spans="1:11" ht="15" customHeight="1" x14ac:dyDescent="0.2">
      <c r="A46" s="8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8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8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8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8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8"/>
      <c r="B51" s="34" t="s">
        <v>97</v>
      </c>
      <c r="C51" s="35" t="s">
        <v>98</v>
      </c>
      <c r="D51" s="36">
        <f>SUM(D52:D57)</f>
        <v>1191805.32</v>
      </c>
      <c r="E51" s="36">
        <f t="shared" ref="E51:J51" si="18">SUM(E52:E57)</f>
        <v>0</v>
      </c>
      <c r="F51" s="36">
        <f t="shared" si="18"/>
        <v>1191805.32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1191805.32</v>
      </c>
    </row>
    <row r="52" spans="1:11" ht="15" customHeight="1" x14ac:dyDescent="0.2">
      <c r="A52" s="8">
        <v>215221</v>
      </c>
      <c r="B52" s="38" t="s">
        <v>99</v>
      </c>
      <c r="C52" s="33" t="s">
        <v>90</v>
      </c>
      <c r="D52" s="39"/>
      <c r="E52" s="39"/>
      <c r="F52" s="40">
        <f>+D52+E52</f>
        <v>0</v>
      </c>
      <c r="G52" s="39"/>
      <c r="H52" s="39"/>
      <c r="I52" s="39"/>
      <c r="J52" s="41"/>
      <c r="K52" s="40">
        <f t="shared" si="2"/>
        <v>0</v>
      </c>
    </row>
    <row r="53" spans="1:11" ht="15" customHeight="1" x14ac:dyDescent="0.2">
      <c r="A53" s="8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8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8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8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8">
        <v>215226</v>
      </c>
      <c r="B57" s="38" t="s">
        <v>105</v>
      </c>
      <c r="C57" s="33" t="s">
        <v>106</v>
      </c>
      <c r="D57" s="39">
        <v>1191805.32</v>
      </c>
      <c r="E57" s="39">
        <v>0</v>
      </c>
      <c r="F57" s="40">
        <f t="shared" si="19"/>
        <v>1191805.32</v>
      </c>
      <c r="G57" s="39">
        <v>0</v>
      </c>
      <c r="H57" s="39">
        <v>0</v>
      </c>
      <c r="I57" s="39">
        <v>0</v>
      </c>
      <c r="J57" s="41">
        <v>0</v>
      </c>
      <c r="K57" s="40">
        <f t="shared" si="2"/>
        <v>1191805.32</v>
      </c>
    </row>
    <row r="58" spans="1:11" ht="15" customHeight="1" x14ac:dyDescent="0.2">
      <c r="A58" s="8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8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8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8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8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8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8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8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8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8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8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8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8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8"/>
      <c r="B71" s="9">
        <v>2.2000000000000002</v>
      </c>
      <c r="C71" s="10" t="s">
        <v>133</v>
      </c>
      <c r="D71" s="11">
        <f>+D72+D73+D92+D100+D104+D116+D135</f>
        <v>1086513</v>
      </c>
      <c r="E71" s="11">
        <f t="shared" ref="E71:J71" si="25">+E72+E73+E92+E100+E104+E116+E135</f>
        <v>37372971.090000004</v>
      </c>
      <c r="F71" s="11">
        <f t="shared" si="25"/>
        <v>38459484.090000004</v>
      </c>
      <c r="G71" s="11">
        <f t="shared" si="25"/>
        <v>0</v>
      </c>
      <c r="H71" s="11">
        <f t="shared" si="25"/>
        <v>493046.88</v>
      </c>
      <c r="I71" s="11">
        <f t="shared" si="25"/>
        <v>493046.88</v>
      </c>
      <c r="J71" s="12">
        <f t="shared" si="25"/>
        <v>493046.88</v>
      </c>
      <c r="K71" s="11">
        <f t="shared" si="2"/>
        <v>38459484.090000004</v>
      </c>
    </row>
    <row r="72" spans="1:11" ht="15" customHeight="1" x14ac:dyDescent="0.2">
      <c r="A72" s="8">
        <v>221</v>
      </c>
      <c r="B72" s="14" t="s">
        <v>134</v>
      </c>
      <c r="C72" s="15" t="s">
        <v>135</v>
      </c>
      <c r="D72" s="42">
        <v>0</v>
      </c>
      <c r="E72" s="42">
        <v>36367503.090000004</v>
      </c>
      <c r="F72" s="16">
        <f>+D72+E72</f>
        <v>36367503.090000004</v>
      </c>
      <c r="G72" s="42">
        <v>0</v>
      </c>
      <c r="H72" s="42">
        <v>0</v>
      </c>
      <c r="I72" s="42">
        <v>0</v>
      </c>
      <c r="J72" s="43">
        <v>0</v>
      </c>
      <c r="K72" s="16">
        <f t="shared" si="2"/>
        <v>36367503.090000004</v>
      </c>
    </row>
    <row r="73" spans="1:11" ht="15" customHeight="1" x14ac:dyDescent="0.2">
      <c r="A73" s="8"/>
      <c r="B73" s="14" t="s">
        <v>136</v>
      </c>
      <c r="C73" s="15" t="s">
        <v>137</v>
      </c>
      <c r="D73" s="16">
        <f>+D74+D78+D83+D86</f>
        <v>1066513</v>
      </c>
      <c r="E73" s="16">
        <f t="shared" ref="E73:J73" si="26">+E74+E78+E83+E86</f>
        <v>1005468</v>
      </c>
      <c r="F73" s="16">
        <f t="shared" si="26"/>
        <v>2071981</v>
      </c>
      <c r="G73" s="16">
        <f t="shared" si="26"/>
        <v>0</v>
      </c>
      <c r="H73" s="16">
        <f t="shared" si="26"/>
        <v>493046.88</v>
      </c>
      <c r="I73" s="16">
        <f t="shared" si="26"/>
        <v>493046.88</v>
      </c>
      <c r="J73" s="17">
        <f t="shared" si="26"/>
        <v>493046.88</v>
      </c>
      <c r="K73" s="16">
        <f t="shared" si="2"/>
        <v>2071981</v>
      </c>
    </row>
    <row r="74" spans="1:11" ht="15" customHeight="1" x14ac:dyDescent="0.2">
      <c r="A74" s="8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8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8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8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8"/>
      <c r="B78" s="18" t="s">
        <v>146</v>
      </c>
      <c r="C78" s="19" t="s">
        <v>147</v>
      </c>
      <c r="D78" s="20">
        <f>SUM(D79:D81)</f>
        <v>1066513</v>
      </c>
      <c r="E78" s="20">
        <f t="shared" ref="E78:J78" si="30">SUM(E79:E81)</f>
        <v>1005468</v>
      </c>
      <c r="F78" s="20">
        <f t="shared" si="30"/>
        <v>2071981</v>
      </c>
      <c r="G78" s="20">
        <f t="shared" si="30"/>
        <v>0</v>
      </c>
      <c r="H78" s="20">
        <f t="shared" si="30"/>
        <v>493046.88</v>
      </c>
      <c r="I78" s="20">
        <f t="shared" si="30"/>
        <v>493046.88</v>
      </c>
      <c r="J78" s="21">
        <f t="shared" si="30"/>
        <v>493046.88</v>
      </c>
      <c r="K78" s="20">
        <f t="shared" si="28"/>
        <v>2071981</v>
      </c>
    </row>
    <row r="79" spans="1:11" ht="15" customHeight="1" x14ac:dyDescent="0.2">
      <c r="A79" s="8">
        <v>22221</v>
      </c>
      <c r="B79" s="22" t="s">
        <v>148</v>
      </c>
      <c r="C79" s="23" t="s">
        <v>149</v>
      </c>
      <c r="D79" s="24">
        <v>175000</v>
      </c>
      <c r="E79" s="24">
        <v>0</v>
      </c>
      <c r="F79" s="25">
        <f>+D79+E79</f>
        <v>175000</v>
      </c>
      <c r="G79" s="24">
        <v>0</v>
      </c>
      <c r="H79" s="24">
        <v>0</v>
      </c>
      <c r="I79" s="24">
        <v>0</v>
      </c>
      <c r="J79" s="26">
        <v>0</v>
      </c>
      <c r="K79" s="25">
        <f t="shared" si="28"/>
        <v>175000</v>
      </c>
    </row>
    <row r="80" spans="1:11" ht="15" customHeight="1" x14ac:dyDescent="0.2">
      <c r="A80" s="8">
        <v>22222</v>
      </c>
      <c r="B80" s="22" t="s">
        <v>150</v>
      </c>
      <c r="C80" s="23" t="s">
        <v>151</v>
      </c>
      <c r="D80" s="24">
        <v>72513</v>
      </c>
      <c r="E80" s="24">
        <v>1005468</v>
      </c>
      <c r="F80" s="25">
        <f t="shared" ref="F80:F82" si="31">+D80+E80</f>
        <v>1077981</v>
      </c>
      <c r="G80" s="24">
        <v>0</v>
      </c>
      <c r="H80" s="24">
        <v>493046.88</v>
      </c>
      <c r="I80" s="24">
        <v>493046.88</v>
      </c>
      <c r="J80" s="26">
        <v>493046.88</v>
      </c>
      <c r="K80" s="25">
        <f t="shared" si="28"/>
        <v>1077981</v>
      </c>
    </row>
    <row r="81" spans="1:11" ht="15" customHeight="1" x14ac:dyDescent="0.2">
      <c r="A81" s="8">
        <v>22223</v>
      </c>
      <c r="B81" s="22" t="s">
        <v>152</v>
      </c>
      <c r="C81" s="23" t="s">
        <v>153</v>
      </c>
      <c r="D81" s="24">
        <v>819000</v>
      </c>
      <c r="E81" s="24">
        <v>0</v>
      </c>
      <c r="F81" s="25">
        <f t="shared" si="31"/>
        <v>819000</v>
      </c>
      <c r="G81" s="24">
        <v>0</v>
      </c>
      <c r="H81" s="24">
        <v>0</v>
      </c>
      <c r="I81" s="24">
        <v>0</v>
      </c>
      <c r="J81" s="26">
        <v>0</v>
      </c>
      <c r="K81" s="25">
        <f t="shared" si="28"/>
        <v>819000</v>
      </c>
    </row>
    <row r="82" spans="1:11" ht="15" customHeight="1" x14ac:dyDescent="0.2">
      <c r="A82" s="8">
        <v>2223</v>
      </c>
      <c r="B82" s="22" t="s">
        <v>154</v>
      </c>
      <c r="C82" s="23" t="s">
        <v>155</v>
      </c>
      <c r="D82" s="24"/>
      <c r="E82" s="24"/>
      <c r="F82" s="25">
        <f t="shared" si="31"/>
        <v>0</v>
      </c>
      <c r="G82" s="24"/>
      <c r="H82" s="24"/>
      <c r="I82" s="24"/>
      <c r="J82" s="26"/>
      <c r="K82" s="25">
        <f t="shared" si="28"/>
        <v>0</v>
      </c>
    </row>
    <row r="83" spans="1:11" ht="15" customHeight="1" x14ac:dyDescent="0.2">
      <c r="A83" s="8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8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8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8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8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8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8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8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8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8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8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8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8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8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8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8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8">
        <v>2237</v>
      </c>
      <c r="B99" s="22" t="s">
        <v>188</v>
      </c>
      <c r="C99" s="23" t="s">
        <v>189</v>
      </c>
      <c r="D99" s="24"/>
      <c r="E99" s="24"/>
      <c r="F99" s="25">
        <f t="shared" si="36"/>
        <v>0</v>
      </c>
      <c r="G99" s="24"/>
      <c r="H99" s="24"/>
      <c r="I99" s="24"/>
      <c r="J99" s="26"/>
      <c r="K99" s="25">
        <f t="shared" si="28"/>
        <v>0</v>
      </c>
    </row>
    <row r="100" spans="1:11" ht="15" customHeight="1" x14ac:dyDescent="0.2">
      <c r="A100" s="8"/>
      <c r="B100" s="14" t="s">
        <v>190</v>
      </c>
      <c r="C100" s="15" t="s">
        <v>191</v>
      </c>
      <c r="D100" s="27">
        <f>SUM(D101:D103)</f>
        <v>20000</v>
      </c>
      <c r="E100" s="27">
        <f t="shared" ref="E100:J100" si="37">SUM(E101:E103)</f>
        <v>0</v>
      </c>
      <c r="F100" s="27">
        <f t="shared" si="37"/>
        <v>20000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20000</v>
      </c>
    </row>
    <row r="101" spans="1:11" ht="15" customHeight="1" x14ac:dyDescent="0.2">
      <c r="A101" s="8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8">
        <v>2242</v>
      </c>
      <c r="B102" s="22" t="s">
        <v>194</v>
      </c>
      <c r="C102" s="23" t="s">
        <v>195</v>
      </c>
      <c r="D102" s="24">
        <v>20000</v>
      </c>
      <c r="E102" s="24">
        <v>0</v>
      </c>
      <c r="F102" s="25">
        <f t="shared" si="38"/>
        <v>20000</v>
      </c>
      <c r="G102" s="24">
        <v>0</v>
      </c>
      <c r="H102" s="24">
        <v>0</v>
      </c>
      <c r="I102" s="24">
        <v>0</v>
      </c>
      <c r="J102" s="26">
        <v>0</v>
      </c>
      <c r="K102" s="25">
        <f t="shared" si="28"/>
        <v>20000</v>
      </c>
    </row>
    <row r="103" spans="1:11" ht="15" customHeight="1" x14ac:dyDescent="0.2">
      <c r="A103" s="8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8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8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8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8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8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8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8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8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8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8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8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8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8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8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8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8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8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8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8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8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8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8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8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8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8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8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8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8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8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8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8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8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8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8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8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8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8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8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8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8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8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8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8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8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8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8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8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8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8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8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8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8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8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8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8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8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8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8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8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8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8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8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8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8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8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8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8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5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8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8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5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8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8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8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8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8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8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5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5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5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8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8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5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8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5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8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8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5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8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8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8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8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8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8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8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8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8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8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8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8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8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8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8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8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8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8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8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8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8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8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8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8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8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8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8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8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8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8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8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8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8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8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8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8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8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8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8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8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8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8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8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8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8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8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8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8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8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8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8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8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8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8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8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8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8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8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8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8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8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8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8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8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53"/>
      <c r="B256" s="54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8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8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8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8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8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8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8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8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8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8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8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8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8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8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8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8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8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8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8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8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8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8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8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8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8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8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8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8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8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8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8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8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8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8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8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8"/>
      <c r="B292" s="14" t="s">
        <v>516</v>
      </c>
      <c r="C292" s="55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8"/>
      <c r="B293" s="18" t="s">
        <v>518</v>
      </c>
      <c r="C293" s="56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8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8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8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8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8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8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8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8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8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8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8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8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8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8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8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8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8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8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8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8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8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8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8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8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8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8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8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8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8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8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8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8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8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8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8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8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8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8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8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8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8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8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8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8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8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8">
        <v>323</v>
      </c>
      <c r="B339" s="57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8">
        <f t="shared" si="144"/>
        <v>0</v>
      </c>
    </row>
    <row r="340" spans="1:11" x14ac:dyDescent="0.2">
      <c r="A340" s="8"/>
      <c r="B340" s="9"/>
      <c r="C340" s="10" t="s">
        <v>590</v>
      </c>
      <c r="D340" s="11">
        <f>+D9+D150</f>
        <v>48828796.719999999</v>
      </c>
      <c r="E340" s="11">
        <f t="shared" ref="E340:J340" si="149">+E9+E150</f>
        <v>67707388.430000007</v>
      </c>
      <c r="F340" s="11">
        <f t="shared" si="149"/>
        <v>116536185.15000001</v>
      </c>
      <c r="G340" s="11">
        <f t="shared" si="149"/>
        <v>11129052.800000001</v>
      </c>
      <c r="H340" s="11">
        <f t="shared" si="149"/>
        <v>16197269.65</v>
      </c>
      <c r="I340" s="11">
        <f t="shared" si="149"/>
        <v>16113212.180000002</v>
      </c>
      <c r="J340" s="12">
        <f t="shared" si="149"/>
        <v>16113212.180000002</v>
      </c>
      <c r="K340" s="59">
        <f t="shared" si="144"/>
        <v>105407132.35000001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2017-08-22T17:23:02Z</cp:lastPrinted>
  <dcterms:created xsi:type="dcterms:W3CDTF">2017-08-21T20:46:07Z</dcterms:created>
  <dcterms:modified xsi:type="dcterms:W3CDTF">2017-08-22T17:23:05Z</dcterms:modified>
</cp:coreProperties>
</file>