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FREDY\2016\4    INFORMACIÓN CONTABLE\06  EAA\"/>
    </mc:Choice>
  </mc:AlternateContent>
  <bookViews>
    <workbookView xWindow="0" yWindow="0" windowWidth="28800" windowHeight="1213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K34" i="1" s="1"/>
  <c r="D34" i="1"/>
  <c r="D33" i="1"/>
  <c r="G33" i="1" s="1"/>
  <c r="H33" i="1" s="1"/>
  <c r="G32" i="1"/>
  <c r="H32" i="1" s="1"/>
  <c r="D32" i="1"/>
  <c r="D31" i="1"/>
  <c r="G31" i="1" s="1"/>
  <c r="H31" i="1" s="1"/>
  <c r="G30" i="1"/>
  <c r="H30" i="1" s="1"/>
  <c r="D30" i="1"/>
  <c r="D29" i="1"/>
  <c r="G29" i="1" s="1"/>
  <c r="H29" i="1" s="1"/>
  <c r="G28" i="1"/>
  <c r="H28" i="1" s="1"/>
  <c r="D28" i="1"/>
  <c r="D27" i="1"/>
  <c r="G27" i="1" s="1"/>
  <c r="H27" i="1" s="1"/>
  <c r="G26" i="1"/>
  <c r="H26" i="1" s="1"/>
  <c r="D26" i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D14" i="1" s="1"/>
  <c r="F14" i="1"/>
  <c r="F12" i="1" s="1"/>
  <c r="E14" i="1"/>
  <c r="E12" i="1" s="1"/>
  <c r="G13" i="1"/>
  <c r="K19" i="1" l="1"/>
  <c r="H19" i="1"/>
  <c r="G14" i="1"/>
  <c r="H14" i="1" s="1"/>
  <c r="D12" i="1"/>
  <c r="G12" i="1" s="1"/>
  <c r="H12" i="1" s="1"/>
  <c r="K20" i="1"/>
  <c r="H20" i="1"/>
  <c r="K17" i="1"/>
  <c r="H17" i="1"/>
  <c r="K21" i="1"/>
  <c r="H21" i="1"/>
  <c r="K18" i="1"/>
  <c r="H18" i="1"/>
  <c r="K22" i="1"/>
  <c r="H22" i="1"/>
  <c r="G16" i="1"/>
  <c r="H34" i="1"/>
  <c r="K16" i="1" l="1"/>
  <c r="H16" i="1"/>
</calcChain>
</file>

<file path=xl/sharedStrings.xml><?xml version="1.0" encoding="utf-8"?>
<sst xmlns="http://schemas.openxmlformats.org/spreadsheetml/2006/main" count="39" uniqueCount="38">
  <si>
    <t>ESTADO ANALÍTICO DEL ACTIVO</t>
  </si>
  <si>
    <t>Al 31 de Diciembre del 2016</t>
  </si>
  <si>
    <t>(Pesos)</t>
  </si>
  <si>
    <t>Ente Público:</t>
  </si>
  <si>
    <t>UNIVERSIDAD POLITÉCNICA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</si>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</sst>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/Desktop/FREDY/4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16">
          <cell r="D16">
            <v>28602848.949999999</v>
          </cell>
          <cell r="E16">
            <v>61928854.829999998</v>
          </cell>
        </row>
        <row r="17">
          <cell r="D17">
            <v>18487803.27</v>
          </cell>
          <cell r="E17">
            <v>75370.86</v>
          </cell>
        </row>
        <row r="18">
          <cell r="D18">
            <v>13493411.1</v>
          </cell>
          <cell r="E18">
            <v>50000.52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212539422.13</v>
          </cell>
        </row>
        <row r="32">
          <cell r="E32">
            <v>93414544.909999996</v>
          </cell>
        </row>
        <row r="33">
          <cell r="E33">
            <v>0</v>
          </cell>
        </row>
        <row r="34">
          <cell r="E34">
            <v>-55999084.710000001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4"/>
  <sheetViews>
    <sheetView showGridLines="0" tabSelected="1" topLeftCell="A16" zoomScale="85" zoomScaleNormal="85" workbookViewId="0">
      <selection activeCell="D31" sqref="D31:H31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312009108.53999996</v>
      </c>
      <c r="E12" s="31">
        <f>+E14+E24</f>
        <v>654571683.6099999</v>
      </c>
      <c r="F12" s="31">
        <f>+F14+F24</f>
        <v>654655377.07000005</v>
      </c>
      <c r="G12" s="31">
        <f>+D12+E12-F12</f>
        <v>311925415.0799998</v>
      </c>
      <c r="H12" s="31">
        <f>+G12-D12</f>
        <v>-83693.460000157356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62054226.210000001</v>
      </c>
      <c r="E14" s="36">
        <f>SUM(E16:E22)</f>
        <v>643564499.20999992</v>
      </c>
      <c r="F14" s="36">
        <f>SUM(F16:F22)</f>
        <v>645034662.10000002</v>
      </c>
      <c r="G14" s="31">
        <f t="shared" si="0"/>
        <v>60584063.319999933</v>
      </c>
      <c r="H14" s="36">
        <f>+G14-D14</f>
        <v>-1470162.8900000677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61928854.829999998</v>
      </c>
      <c r="E16" s="44">
        <v>443105497.49000001</v>
      </c>
      <c r="F16" s="44">
        <v>476431503.37</v>
      </c>
      <c r="G16" s="45">
        <f>+D16+E16-F16</f>
        <v>28602848.949999988</v>
      </c>
      <c r="H16" s="45">
        <f>+G16-D16</f>
        <v>-33326005.88000001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75370.86</v>
      </c>
      <c r="E17" s="44">
        <v>181415175.31</v>
      </c>
      <c r="F17" s="44">
        <v>163002742.90000001</v>
      </c>
      <c r="G17" s="45">
        <f t="shared" ref="G17:G22" si="1">+D17+E17-F17</f>
        <v>18487803.270000011</v>
      </c>
      <c r="H17" s="45">
        <f t="shared" ref="H17:H21" si="2">+G17-D17</f>
        <v>18412432.410000011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50000.52</v>
      </c>
      <c r="E18" s="44">
        <v>19043826.41</v>
      </c>
      <c r="F18" s="44">
        <v>5600415.8300000001</v>
      </c>
      <c r="G18" s="45">
        <f t="shared" si="1"/>
        <v>13493411.1</v>
      </c>
      <c r="H18" s="45">
        <f t="shared" si="2"/>
        <v>13443410.58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249954882.32999995</v>
      </c>
      <c r="E24" s="36">
        <f>SUM(E26:E34)</f>
        <v>11007184.4</v>
      </c>
      <c r="F24" s="36">
        <f>SUM(F26:F34)</f>
        <v>9620714.9700000007</v>
      </c>
      <c r="G24" s="36">
        <f>+D24+E24-F24</f>
        <v>251341351.75999996</v>
      </c>
      <c r="H24" s="36">
        <f>+G24-D24</f>
        <v>1386469.4300000072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212539422.13</v>
      </c>
      <c r="E28" s="44">
        <v>7905981.3799999999</v>
      </c>
      <c r="F28" s="44">
        <v>1542904.95</v>
      </c>
      <c r="G28" s="45">
        <f t="shared" si="3"/>
        <v>218902498.56</v>
      </c>
      <c r="H28" s="45">
        <f t="shared" si="4"/>
        <v>6363076.4300000072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93414544.909999996</v>
      </c>
      <c r="E29" s="44">
        <v>3067509.38</v>
      </c>
      <c r="F29" s="44">
        <v>167654.6</v>
      </c>
      <c r="G29" s="45">
        <f t="shared" si="3"/>
        <v>96314399.689999998</v>
      </c>
      <c r="H29" s="45">
        <f t="shared" si="4"/>
        <v>2899854.7800000012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-55999084.710000001</v>
      </c>
      <c r="E31" s="44">
        <v>33693.64</v>
      </c>
      <c r="F31" s="44">
        <v>7910155.4199999999</v>
      </c>
      <c r="G31" s="45">
        <f t="shared" si="3"/>
        <v>-63875546.490000002</v>
      </c>
      <c r="H31" s="45">
        <f t="shared" si="4"/>
        <v>-7876461.7800000012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2017-07-17T02:24:00Z</dcterms:created>
  <dcterms:modified xsi:type="dcterms:W3CDTF">2017-07-17T02:24:38Z</dcterms:modified>
</cp:coreProperties>
</file>