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EF 2016\"/>
    </mc:Choice>
  </mc:AlternateContent>
  <bookViews>
    <workbookView xWindow="0" yWindow="0" windowWidth="20490" windowHeight="777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D32" i="1"/>
  <c r="G32" i="1" s="1"/>
  <c r="H32" i="1" s="1"/>
  <c r="D31" i="1"/>
  <c r="G31" i="1" s="1"/>
  <c r="H31" i="1" s="1"/>
  <c r="G30" i="1"/>
  <c r="H30" i="1" s="1"/>
  <c r="D30" i="1"/>
  <c r="D29" i="1"/>
  <c r="G29" i="1" s="1"/>
  <c r="H29" i="1" s="1"/>
  <c r="D28" i="1"/>
  <c r="G28" i="1" s="1"/>
  <c r="H28" i="1" s="1"/>
  <c r="D27" i="1"/>
  <c r="G27" i="1" s="1"/>
  <c r="H27" i="1" s="1"/>
  <c r="G26" i="1"/>
  <c r="H26" i="1" s="1"/>
  <c r="D26" i="1"/>
  <c r="F24" i="1"/>
  <c r="F12" i="1" s="1"/>
  <c r="E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G14" i="1"/>
  <c r="H14" i="1" s="1"/>
  <c r="F14" i="1"/>
  <c r="E14" i="1"/>
  <c r="D14" i="1"/>
  <c r="G13" i="1"/>
  <c r="E12" i="1"/>
  <c r="K19" i="1" l="1"/>
  <c r="H19" i="1"/>
  <c r="K17" i="1"/>
  <c r="H17" i="1"/>
  <c r="K21" i="1"/>
  <c r="H21" i="1"/>
  <c r="K18" i="1"/>
  <c r="H18" i="1"/>
  <c r="K22" i="1"/>
  <c r="H22" i="1"/>
  <c r="D12" i="1"/>
  <c r="G12" i="1" s="1"/>
  <c r="H12" i="1" s="1"/>
  <c r="K16" i="1"/>
  <c r="H16" i="1"/>
  <c r="K20" i="1"/>
  <c r="H20" i="1"/>
  <c r="H34" i="1"/>
  <c r="D24" i="1"/>
  <c r="G24" i="1" s="1"/>
  <c r="H24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<sst xmlns="http://schemas.openxmlformats.org/spreadsheetml/2006/main" count="39" uniqueCount="38">
  <si>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</si>
  <si>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2016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</si>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</sst>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RREA/Desktop/1er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PF"/>
      <sheetName val="ID"/>
      <sheetName val="CProg"/>
      <sheetName val="PyPI"/>
      <sheetName val="IR"/>
      <sheetName val="Rel Cta Banc"/>
      <sheetName val="Esq Bur"/>
      <sheetName val="Ayudas"/>
      <sheetName val="Gto Federalizado"/>
      <sheetName val="Bienes muebles"/>
      <sheetName val="Bienes inmuebles"/>
    </sheetNames>
    <sheetDataSet>
      <sheetData sheetId="0"/>
      <sheetData sheetId="1">
        <row r="16">
          <cell r="D16">
            <v>79191773.930000007</v>
          </cell>
          <cell r="E16">
            <v>61928854.829999998</v>
          </cell>
        </row>
        <row r="17">
          <cell r="D17">
            <v>474443.77</v>
          </cell>
          <cell r="E17">
            <v>75370.86</v>
          </cell>
        </row>
        <row r="18">
          <cell r="D18">
            <v>1487010.13</v>
          </cell>
          <cell r="E18">
            <v>50000.52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212539422.13</v>
          </cell>
        </row>
        <row r="32">
          <cell r="E32">
            <v>93414544.909999996</v>
          </cell>
        </row>
        <row r="33">
          <cell r="E33">
            <v>0</v>
          </cell>
        </row>
        <row r="34">
          <cell r="E34">
            <v>-55999084.710000001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sqref="A1:I4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312009108.53999996</v>
      </c>
      <c r="E12" s="31">
        <f>+E14+E24</f>
        <v>57884454.310000002</v>
      </c>
      <c r="F12" s="31">
        <f>+F14+F24</f>
        <v>38292405.810000002</v>
      </c>
      <c r="G12" s="31">
        <f>+D12+E12-F12</f>
        <v>331601157.03999996</v>
      </c>
      <c r="H12" s="31">
        <f>+G12-D12</f>
        <v>19592048.5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62054226.210000001</v>
      </c>
      <c r="E14" s="36">
        <f>SUM(E16:E22)</f>
        <v>57391407.43</v>
      </c>
      <c r="F14" s="36">
        <f>SUM(F16:F22)</f>
        <v>38292405.810000002</v>
      </c>
      <c r="G14" s="31">
        <f t="shared" si="0"/>
        <v>81153227.829999998</v>
      </c>
      <c r="H14" s="36">
        <f>+G14-D14</f>
        <v>19099001.619999997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61928854.829999998</v>
      </c>
      <c r="E16" s="44">
        <v>54887928.450000003</v>
      </c>
      <c r="F16" s="44">
        <v>37625009.350000001</v>
      </c>
      <c r="G16" s="45">
        <f>+D16+E16-F16</f>
        <v>79191773.930000007</v>
      </c>
      <c r="H16" s="45">
        <f>+G16-D16</f>
        <v>17262919.100000009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75370.86</v>
      </c>
      <c r="E17" s="44">
        <v>539375.23</v>
      </c>
      <c r="F17" s="44">
        <v>140302.32</v>
      </c>
      <c r="G17" s="45">
        <f t="shared" ref="G17:G22" si="1">+D17+E17-F17</f>
        <v>474443.76999999996</v>
      </c>
      <c r="H17" s="45">
        <f t="shared" ref="H17:H21" si="2">+G17-D17</f>
        <v>399072.91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50000.52</v>
      </c>
      <c r="E18" s="44">
        <v>1964103.75</v>
      </c>
      <c r="F18" s="44">
        <v>527094.14</v>
      </c>
      <c r="G18" s="45">
        <f t="shared" si="1"/>
        <v>1487010.13</v>
      </c>
      <c r="H18" s="45">
        <f t="shared" si="2"/>
        <v>1437009.6099999999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249954882.32999995</v>
      </c>
      <c r="E24" s="36">
        <f>SUM(E26:E34)</f>
        <v>493046.88</v>
      </c>
      <c r="F24" s="36">
        <f>SUM(F26:F34)</f>
        <v>0</v>
      </c>
      <c r="G24" s="36">
        <f>+D24+E24-F24</f>
        <v>250447929.20999995</v>
      </c>
      <c r="H24" s="36">
        <f>+G24-D24</f>
        <v>493046.87999999523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212539422.13</v>
      </c>
      <c r="E28" s="44">
        <v>0</v>
      </c>
      <c r="F28" s="44">
        <v>0</v>
      </c>
      <c r="G28" s="45">
        <f t="shared" si="3"/>
        <v>212539422.13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93414544.909999996</v>
      </c>
      <c r="E29" s="44">
        <v>493046.88</v>
      </c>
      <c r="F29" s="44">
        <v>0</v>
      </c>
      <c r="G29" s="45">
        <f t="shared" si="3"/>
        <v>93907591.789999992</v>
      </c>
      <c r="H29" s="45">
        <f t="shared" si="4"/>
        <v>493046.87999999523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-55999084.710000001</v>
      </c>
      <c r="E31" s="44">
        <v>0</v>
      </c>
      <c r="F31" s="44">
        <v>0</v>
      </c>
      <c r="G31" s="45">
        <f t="shared" si="3"/>
        <v>-55999084.710000001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2017-08-17T19:53:35Z</dcterms:created>
  <dcterms:modified xsi:type="dcterms:W3CDTF">2017-08-17T19:53:54Z</dcterms:modified>
</cp:coreProperties>
</file>