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6\4    INFORMACIÓN CONTABLE\03  EVHP\"/>
    </mc:Choice>
  </mc:AlternateContent>
  <bookViews>
    <workbookView xWindow="0" yWindow="0" windowWidth="28800" windowHeight="1213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H32" i="1" s="1"/>
  <c r="E32" i="1"/>
  <c r="D32" i="1"/>
  <c r="H30" i="1"/>
  <c r="H29" i="1"/>
  <c r="H28" i="1"/>
  <c r="G27" i="1"/>
  <c r="F27" i="1"/>
  <c r="E27" i="1"/>
  <c r="D27" i="1"/>
  <c r="H27" i="1" s="1"/>
  <c r="H23" i="1"/>
  <c r="H22" i="1"/>
  <c r="E21" i="1"/>
  <c r="H21" i="1" s="1"/>
  <c r="E20" i="1"/>
  <c r="H20" i="1" s="1"/>
  <c r="G19" i="1"/>
  <c r="F19" i="1"/>
  <c r="D19" i="1"/>
  <c r="H17" i="1"/>
  <c r="D16" i="1"/>
  <c r="H16" i="1" s="1"/>
  <c r="D15" i="1"/>
  <c r="D14" i="1" s="1"/>
  <c r="G14" i="1"/>
  <c r="G25" i="1" s="1"/>
  <c r="G38" i="1" s="1"/>
  <c r="F14" i="1"/>
  <c r="F25" i="1" s="1"/>
  <c r="E14" i="1"/>
  <c r="H12" i="1"/>
  <c r="H19" i="1" l="1"/>
  <c r="H14" i="1"/>
  <c r="D25" i="1"/>
  <c r="E19" i="1"/>
  <c r="E25" i="1" s="1"/>
  <c r="E38" i="1" s="1"/>
  <c r="H15" i="1"/>
  <c r="D38" i="1" l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<sst xmlns="http://schemas.openxmlformats.org/spreadsheetml/2006/main" count="39" uniqueCount="31">
  <si>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</si>
  <si>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Diciembre del 2016</t>
  </si>
  <si>
    <t>(pesos)</t>
  </si>
  <si>
    <t>Ente Público:</t>
  </si>
  <si>
    <t>UNIVERSIDAD POLITÉCNICA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</si>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</sst>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&quot;-&quot;??_-;_-@_-"/>
    <numFmt numFmtId="166" formatCode="0_ ;\-0\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8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165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FREDY/4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44">
          <cell r="J44">
            <v>343191615.42000002</v>
          </cell>
        </row>
        <row r="45">
          <cell r="I45">
            <v>6143321.2400000002</v>
          </cell>
        </row>
        <row r="50">
          <cell r="J50">
            <v>-5070852.5999999996</v>
          </cell>
        </row>
        <row r="51">
          <cell r="J51">
            <v>-36308306.68</v>
          </cell>
        </row>
        <row r="61">
          <cell r="I61">
            <v>271637720.25999999</v>
          </cell>
          <cell r="J61">
            <v>307955777.38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5"/>
  <sheetViews>
    <sheetView showGridLines="0" tabSelected="1" zoomScale="85" zoomScaleNormal="85" workbookViewId="0">
      <selection activeCell="F33" sqref="F33:F34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7.8554687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349334936.66000003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349334936.66000003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343191615.42000002</v>
      </c>
      <c r="E15" s="37">
        <v>0</v>
      </c>
      <c r="F15" s="37">
        <v>0</v>
      </c>
      <c r="G15" s="37">
        <v>0</v>
      </c>
      <c r="H15" s="33">
        <f t="shared" ref="H15:H23" si="0">SUM(D15:G15)</f>
        <v>343191615.42000002</v>
      </c>
      <c r="I15" s="27"/>
    </row>
    <row r="16" spans="1:10" x14ac:dyDescent="0.2">
      <c r="A16" s="20"/>
      <c r="B16" s="36" t="s">
        <v>15</v>
      </c>
      <c r="C16" s="36"/>
      <c r="D16" s="37">
        <f>+[1]ESF!I45</f>
        <v>6143321.2400000002</v>
      </c>
      <c r="E16" s="37">
        <v>0</v>
      </c>
      <c r="F16" s="37">
        <v>0</v>
      </c>
      <c r="G16" s="37">
        <v>0</v>
      </c>
      <c r="H16" s="33">
        <f t="shared" si="0"/>
        <v>6143321.2400000002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-41379159.280000001</v>
      </c>
      <c r="F19" s="35">
        <f>SUM(F20:F23)</f>
        <v>0</v>
      </c>
      <c r="G19" s="35">
        <f>SUM(G20:G23)</f>
        <v>0</v>
      </c>
      <c r="H19" s="35">
        <f t="shared" si="0"/>
        <v>-41379159.280000001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-5070852.5999999996</v>
      </c>
      <c r="F20" s="37">
        <v>0</v>
      </c>
      <c r="G20" s="37">
        <v>0</v>
      </c>
      <c r="H20" s="33">
        <f t="shared" si="0"/>
        <v>-5070852.5999999996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-36308306.68</v>
      </c>
      <c r="F21" s="37">
        <v>0</v>
      </c>
      <c r="G21" s="37">
        <v>0</v>
      </c>
      <c r="H21" s="33">
        <f t="shared" si="0"/>
        <v>-36308306.68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349334936.66000003</v>
      </c>
      <c r="E25" s="39">
        <f>E12+E14+E19</f>
        <v>-41379159.280000001</v>
      </c>
      <c r="F25" s="39">
        <f>F12+F14+F19</f>
        <v>0</v>
      </c>
      <c r="G25" s="39">
        <f>G12+G14+G19</f>
        <v>0</v>
      </c>
      <c r="H25" s="39">
        <f>SUM(D25:G25)</f>
        <v>307955777.38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+D28</f>
        <v>-31008150.18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-31008150.18</v>
      </c>
      <c r="I27" s="27"/>
    </row>
    <row r="28" spans="1:10" x14ac:dyDescent="0.2">
      <c r="A28" s="20"/>
      <c r="B28" s="36" t="s">
        <v>24</v>
      </c>
      <c r="C28" s="36"/>
      <c r="D28" s="37">
        <v>-31008150.18</v>
      </c>
      <c r="E28" s="37">
        <v>0</v>
      </c>
      <c r="F28" s="37">
        <v>0</v>
      </c>
      <c r="G28" s="37">
        <v>0</v>
      </c>
      <c r="H28" s="33">
        <f>SUM(D28:G28)</f>
        <v>-31008150.18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v>0</v>
      </c>
      <c r="G32" s="35">
        <f>SUM(G33:G36)</f>
        <v>0</v>
      </c>
      <c r="H32" s="35">
        <f>SUM(D32:G32)</f>
        <v>0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-1159294.71</v>
      </c>
      <c r="G33" s="37">
        <v>0</v>
      </c>
      <c r="H33" s="33">
        <f>SUM(D33:G33)</f>
        <v>-1159294.71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-4150612.23</v>
      </c>
      <c r="G34" s="37">
        <v>0</v>
      </c>
      <c r="H34" s="33">
        <f>SUM(D34:G34)</f>
        <v>-4150612.23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318326786.48000002</v>
      </c>
      <c r="E38" s="43">
        <f>E25+E27+E32</f>
        <v>-41379159.280000001</v>
      </c>
      <c r="F38" s="43">
        <f>+F33+F34</f>
        <v>-5309906.9399999995</v>
      </c>
      <c r="G38" s="43">
        <f>G25+G27+G32</f>
        <v>0</v>
      </c>
      <c r="H38" s="43">
        <f>SUM(D38:G38)</f>
        <v>271637720.26000005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2017-07-17T02:26:57Z</dcterms:created>
  <dcterms:modified xsi:type="dcterms:W3CDTF">2017-07-17T02:28:02Z</dcterms:modified>
</cp:coreProperties>
</file>