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6\3\CE\"/>
    </mc:Choice>
  </mc:AlternateContent>
  <bookViews>
    <workbookView xWindow="0" yWindow="0" windowWidth="20085" windowHeight="6000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O75" i="1"/>
  <c r="N75" i="1"/>
  <c r="M75" i="1"/>
  <c r="L75" i="1"/>
  <c r="K75" i="1"/>
  <c r="J75" i="1"/>
  <c r="I75" i="1"/>
  <c r="H75" i="1"/>
  <c r="G75" i="1"/>
  <c r="F75" i="1"/>
  <c r="E75" i="1"/>
  <c r="C75" i="1" s="1"/>
  <c r="D75" i="1"/>
  <c r="C74" i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C71" i="1" s="1"/>
  <c r="D71" i="1"/>
  <c r="C70" i="1"/>
  <c r="C69" i="1"/>
  <c r="C68" i="1"/>
  <c r="C67" i="1"/>
  <c r="C66" i="1"/>
  <c r="C65" i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 s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 s="1"/>
  <c r="C57" i="1"/>
  <c r="C56" i="1"/>
  <c r="C55" i="1"/>
  <c r="C54" i="1"/>
  <c r="C53" i="1"/>
  <c r="C52" i="1"/>
  <c r="C51" i="1"/>
  <c r="C50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 s="1"/>
  <c r="C47" i="1"/>
  <c r="C46" i="1"/>
  <c r="C45" i="1"/>
  <c r="C44" i="1"/>
  <c r="C43" i="1"/>
  <c r="C42" i="1"/>
  <c r="C41" i="1"/>
  <c r="C40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 s="1"/>
  <c r="C37" i="1"/>
  <c r="C36" i="1"/>
  <c r="C35" i="1"/>
  <c r="C34" i="1"/>
  <c r="C33" i="1"/>
  <c r="C32" i="1"/>
  <c r="C31" i="1"/>
  <c r="C30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 s="1"/>
  <c r="C27" i="1"/>
  <c r="C26" i="1"/>
  <c r="C25" i="1"/>
  <c r="C24" i="1"/>
  <c r="C23" i="1"/>
  <c r="C22" i="1"/>
  <c r="C21" i="1"/>
  <c r="C20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s="1"/>
  <c r="C17" i="1"/>
  <c r="C16" i="1"/>
  <c r="C15" i="1"/>
  <c r="C14" i="1"/>
  <c r="C13" i="1"/>
  <c r="C12" i="1"/>
  <c r="C11" i="1"/>
  <c r="O10" i="1"/>
  <c r="N10" i="1"/>
  <c r="N9" i="1" s="1"/>
  <c r="M10" i="1"/>
  <c r="L10" i="1"/>
  <c r="L9" i="1" s="1"/>
  <c r="K10" i="1"/>
  <c r="J10" i="1"/>
  <c r="J9" i="1" s="1"/>
  <c r="I10" i="1"/>
  <c r="H10" i="1"/>
  <c r="H9" i="1" s="1"/>
  <c r="G10" i="1"/>
  <c r="F10" i="1"/>
  <c r="F9" i="1" s="1"/>
  <c r="E10" i="1"/>
  <c r="D10" i="1"/>
  <c r="C10" i="1" s="1"/>
  <c r="O9" i="1"/>
  <c r="M9" i="1"/>
  <c r="K9" i="1"/>
  <c r="I9" i="1"/>
  <c r="G9" i="1"/>
  <c r="E9" i="1"/>
  <c r="D9" i="1" l="1"/>
  <c r="C9" i="1" s="1"/>
</calcChain>
</file>

<file path=xl/sharedStrings.xml><?xml version="1.0" encoding="utf-8"?>
<sst xmlns="http://schemas.openxmlformats.org/spreadsheetml/2006/main" count="92" uniqueCount="92">
  <si>
    <t xml:space="preserve">CALENDARIO DE PRESUPUESTO DE EGRESOS </t>
  </si>
  <si>
    <t>Información Anual del Ejercicio Fiscal 2016</t>
  </si>
  <si>
    <t>(Pesos)</t>
  </si>
  <si>
    <t>Ente Público:</t>
  </si>
  <si>
    <t>UNIVERSIDAD POLITÉCNICA DE GUANAJUATO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</si>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</sst>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Light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3" borderId="0" xfId="0" applyFont="1" applyFill="1"/>
    <xf numFmtId="0" fontId="4" fillId="0" borderId="0" xfId="0" applyFont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/>
    <xf numFmtId="4" fontId="2" fillId="2" borderId="0" xfId="1" applyNumberFormat="1" applyFont="1" applyFill="1" applyBorder="1" applyAlignment="1">
      <alignment vertical="center"/>
    </xf>
    <xf numFmtId="4" fontId="2" fillId="2" borderId="6" xfId="1" applyNumberFormat="1" applyFont="1" applyFill="1" applyBorder="1" applyAlignment="1">
      <alignment vertical="center"/>
    </xf>
    <xf numFmtId="0" fontId="4" fillId="0" borderId="0" xfId="0" applyFont="1" applyBorder="1"/>
    <xf numFmtId="4" fontId="2" fillId="4" borderId="0" xfId="1" applyNumberFormat="1" applyFont="1" applyFill="1" applyBorder="1" applyAlignment="1">
      <alignment vertical="center"/>
    </xf>
    <xf numFmtId="4" fontId="2" fillId="4" borderId="6" xfId="1" applyNumberFormat="1" applyFont="1" applyFill="1" applyBorder="1" applyAlignment="1">
      <alignment vertical="center"/>
    </xf>
    <xf numFmtId="0" fontId="6" fillId="0" borderId="5" xfId="0" applyFont="1" applyBorder="1"/>
    <xf numFmtId="0" fontId="4" fillId="0" borderId="0" xfId="0" applyFont="1" applyBorder="1" applyAlignment="1">
      <alignment horizontal="justify" vertical="top" wrapText="1"/>
    </xf>
    <xf numFmtId="4" fontId="7" fillId="2" borderId="0" xfId="1" applyNumberFormat="1" applyFont="1" applyFill="1" applyBorder="1" applyAlignment="1">
      <alignment vertical="center"/>
    </xf>
    <xf numFmtId="4" fontId="7" fillId="0" borderId="0" xfId="1" applyNumberFormat="1" applyFont="1" applyBorder="1" applyAlignment="1">
      <alignment vertical="center"/>
    </xf>
    <xf numFmtId="4" fontId="7" fillId="0" borderId="6" xfId="1" applyNumberFormat="1" applyFont="1" applyBorder="1" applyAlignment="1">
      <alignment vertical="center"/>
    </xf>
    <xf numFmtId="0" fontId="6" fillId="0" borderId="7" xfId="0" applyFont="1" applyBorder="1"/>
    <xf numFmtId="0" fontId="4" fillId="0" borderId="1" xfId="0" applyFont="1" applyBorder="1" applyAlignment="1">
      <alignment horizontal="justify" vertical="top" wrapText="1"/>
    </xf>
    <xf numFmtId="4" fontId="7" fillId="2" borderId="1" xfId="1" applyNumberFormat="1" applyFont="1" applyFill="1" applyBorder="1" applyAlignment="1">
      <alignment vertical="center"/>
    </xf>
    <xf numFmtId="4" fontId="7" fillId="0" borderId="1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vertical="center"/>
    </xf>
    <xf numFmtId="4" fontId="4" fillId="0" borderId="0" xfId="0" applyNumberFormat="1" applyFont="1" applyBorder="1"/>
    <xf numFmtId="4" fontId="4" fillId="0" borderId="0" xfId="0" applyNumberFormat="1" applyFont="1"/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7900307" y="5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2" customWidth="1"/>
    <col min="2" max="2" width="67.7109375" style="2" bestFit="1" customWidth="1"/>
    <col min="3" max="3" width="22.7109375" style="24" bestFit="1" customWidth="1"/>
    <col min="4" max="4" width="21.28515625" style="24" bestFit="1" customWidth="1"/>
    <col min="5" max="6" width="21.5703125" style="24" bestFit="1" customWidth="1"/>
    <col min="7" max="8" width="21.140625" style="24" bestFit="1" customWidth="1"/>
    <col min="9" max="9" width="20.5703125" style="24" bestFit="1" customWidth="1"/>
    <col min="10" max="10" width="21.85546875" style="24" bestFit="1" customWidth="1"/>
    <col min="11" max="11" width="21.140625" style="24" bestFit="1" customWidth="1"/>
    <col min="12" max="12" width="21.85546875" style="24" bestFit="1" customWidth="1"/>
    <col min="13" max="13" width="21.28515625" style="24" bestFit="1" customWidth="1"/>
    <col min="14" max="14" width="21.85546875" style="24" bestFit="1" customWidth="1"/>
    <col min="15" max="15" width="21.28515625" style="24" bestFit="1" customWidth="1"/>
    <col min="16" max="16384" width="11.5703125" style="2"/>
  </cols>
  <sheetData>
    <row r="1" spans="1:16" s="1" customForma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s="1" customFormat="1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s="1" customFormat="1" x14ac:dyDescent="0.2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"/>
    </row>
    <row r="5" spans="1:16" x14ac:dyDescent="0.2">
      <c r="C5" s="3" t="s">
        <v>3</v>
      </c>
      <c r="D5" s="4" t="s">
        <v>4</v>
      </c>
      <c r="E5" s="4"/>
      <c r="F5" s="4"/>
      <c r="G5" s="5"/>
      <c r="H5" s="5"/>
      <c r="I5" s="5"/>
      <c r="J5" s="5"/>
      <c r="K5" s="5"/>
      <c r="L5" s="5"/>
      <c r="M5" s="5"/>
      <c r="N5" s="5"/>
      <c r="O5" s="2"/>
    </row>
    <row r="8" spans="1:16" x14ac:dyDescent="0.2">
      <c r="A8" s="29"/>
      <c r="B8" s="30"/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7"/>
    </row>
    <row r="9" spans="1:16" x14ac:dyDescent="0.2">
      <c r="A9" s="31" t="s">
        <v>18</v>
      </c>
      <c r="B9" s="32"/>
      <c r="C9" s="8">
        <f>+D9+E9+F9+G9+H9+I9+J9+K9+L9+M9+N9+O9</f>
        <v>-72152556.019999981</v>
      </c>
      <c r="D9" s="8">
        <f>+D10+D18+D28+D38+D48+D58+D62+D71+D75</f>
        <v>-9513292.6300000008</v>
      </c>
      <c r="E9" s="8">
        <f t="shared" ref="E9:O9" si="0">+E10+E18+E28+E38+E48+E58+E62+E71+E75</f>
        <v>-12419795.619999999</v>
      </c>
      <c r="F9" s="8">
        <f t="shared" si="0"/>
        <v>-9251538.459999999</v>
      </c>
      <c r="G9" s="8">
        <f t="shared" si="0"/>
        <v>-9276538.459999999</v>
      </c>
      <c r="H9" s="8">
        <f t="shared" si="0"/>
        <v>-12413395.6</v>
      </c>
      <c r="I9" s="8">
        <f t="shared" si="0"/>
        <v>-9679567.4199999999</v>
      </c>
      <c r="J9" s="8">
        <f t="shared" si="0"/>
        <v>-2515313.89</v>
      </c>
      <c r="K9" s="8">
        <f t="shared" si="0"/>
        <v>-2487761.7600000002</v>
      </c>
      <c r="L9" s="8">
        <f t="shared" si="0"/>
        <v>-1525902.22</v>
      </c>
      <c r="M9" s="8">
        <f t="shared" si="0"/>
        <v>-2286243.3200000003</v>
      </c>
      <c r="N9" s="8">
        <f t="shared" si="0"/>
        <v>-204103.32</v>
      </c>
      <c r="O9" s="9">
        <f t="shared" si="0"/>
        <v>-579103.32000000007</v>
      </c>
      <c r="P9" s="10"/>
    </row>
    <row r="10" spans="1:16" x14ac:dyDescent="0.2">
      <c r="A10" s="25" t="s">
        <v>19</v>
      </c>
      <c r="B10" s="26"/>
      <c r="C10" s="8">
        <f t="shared" ref="C10:C74" si="1">+D10+E10+F10+G10+H10+I10+J10+K10+L10+M10+N10+O10</f>
        <v>-50400057.559999995</v>
      </c>
      <c r="D10" s="11">
        <f>SUM(D11:D17)</f>
        <v>-8400009.620000001</v>
      </c>
      <c r="E10" s="11">
        <f t="shared" ref="E10:O10" si="2">SUM(E11:E17)</f>
        <v>-8400009.5999999996</v>
      </c>
      <c r="F10" s="11">
        <f t="shared" si="2"/>
        <v>-8400009.5899999999</v>
      </c>
      <c r="G10" s="11">
        <f t="shared" si="2"/>
        <v>-8400009.5899999999</v>
      </c>
      <c r="H10" s="11">
        <f t="shared" si="2"/>
        <v>-8400009.5800000001</v>
      </c>
      <c r="I10" s="11">
        <f t="shared" si="2"/>
        <v>-8400009.5800000001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1">
        <f t="shared" si="2"/>
        <v>0</v>
      </c>
      <c r="O10" s="12">
        <f t="shared" si="2"/>
        <v>0</v>
      </c>
      <c r="P10" s="10"/>
    </row>
    <row r="11" spans="1:16" x14ac:dyDescent="0.2">
      <c r="A11" s="13">
        <v>1100</v>
      </c>
      <c r="B11" s="14" t="s">
        <v>20</v>
      </c>
      <c r="C11" s="15">
        <f t="shared" si="1"/>
        <v>-25992731.34</v>
      </c>
      <c r="D11" s="16">
        <v>-4332121.8899999997</v>
      </c>
      <c r="E11" s="16">
        <v>-4332121.8899999997</v>
      </c>
      <c r="F11" s="16">
        <v>-4332121.8899999997</v>
      </c>
      <c r="G11" s="16">
        <v>-4332121.8899999997</v>
      </c>
      <c r="H11" s="16">
        <v>-4332121.8899999997</v>
      </c>
      <c r="I11" s="16">
        <v>-4332121.8899999997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0"/>
    </row>
    <row r="12" spans="1:16" x14ac:dyDescent="0.2">
      <c r="A12" s="13">
        <v>1200</v>
      </c>
      <c r="B12" s="14" t="s">
        <v>21</v>
      </c>
      <c r="C12" s="15">
        <f t="shared" si="1"/>
        <v>-8954186.6399999987</v>
      </c>
      <c r="D12" s="16">
        <v>-1492364.44</v>
      </c>
      <c r="E12" s="16">
        <v>-1492364.44</v>
      </c>
      <c r="F12" s="16">
        <v>-1492364.44</v>
      </c>
      <c r="G12" s="16">
        <v>-1492364.44</v>
      </c>
      <c r="H12" s="16">
        <v>-1492364.44</v>
      </c>
      <c r="I12" s="16">
        <v>-1492364.44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0"/>
    </row>
    <row r="13" spans="1:16" x14ac:dyDescent="0.2">
      <c r="A13" s="13">
        <v>1300</v>
      </c>
      <c r="B13" s="14" t="s">
        <v>22</v>
      </c>
      <c r="C13" s="15">
        <f t="shared" si="1"/>
        <v>-3938019.4199999995</v>
      </c>
      <c r="D13" s="16">
        <v>-656336.56999999995</v>
      </c>
      <c r="E13" s="16">
        <v>-656336.56999999995</v>
      </c>
      <c r="F13" s="16">
        <v>-656336.56999999995</v>
      </c>
      <c r="G13" s="16">
        <v>-656336.56999999995</v>
      </c>
      <c r="H13" s="16">
        <v>-656336.56999999995</v>
      </c>
      <c r="I13" s="16">
        <v>-656336.56999999995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7">
        <v>0</v>
      </c>
      <c r="P13" s="10"/>
    </row>
    <row r="14" spans="1:16" x14ac:dyDescent="0.2">
      <c r="A14" s="13">
        <v>1400</v>
      </c>
      <c r="B14" s="14" t="s">
        <v>23</v>
      </c>
      <c r="C14" s="15">
        <f t="shared" si="1"/>
        <v>-5891532.2200000007</v>
      </c>
      <c r="D14" s="16">
        <v>-981922.06</v>
      </c>
      <c r="E14" s="16">
        <v>-981922.04</v>
      </c>
      <c r="F14" s="16">
        <v>-981922.03</v>
      </c>
      <c r="G14" s="16">
        <v>-981922.03</v>
      </c>
      <c r="H14" s="16">
        <v>-981922.03</v>
      </c>
      <c r="I14" s="16">
        <v>-981922.03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>
        <v>0</v>
      </c>
      <c r="P14" s="10"/>
    </row>
    <row r="15" spans="1:16" x14ac:dyDescent="0.2">
      <c r="A15" s="13">
        <v>1500</v>
      </c>
      <c r="B15" s="14" t="s">
        <v>24</v>
      </c>
      <c r="C15" s="15">
        <f t="shared" si="1"/>
        <v>-5623587.9400000004</v>
      </c>
      <c r="D15" s="16">
        <v>-937264.66</v>
      </c>
      <c r="E15" s="16">
        <v>-937264.66</v>
      </c>
      <c r="F15" s="16">
        <v>-937264.66</v>
      </c>
      <c r="G15" s="16">
        <v>-937264.66</v>
      </c>
      <c r="H15" s="16">
        <v>-937264.65</v>
      </c>
      <c r="I15" s="16">
        <v>-937264.65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>
        <v>0</v>
      </c>
      <c r="P15" s="10"/>
    </row>
    <row r="16" spans="1:16" x14ac:dyDescent="0.2">
      <c r="A16" s="13">
        <v>1600</v>
      </c>
      <c r="B16" s="14" t="s">
        <v>25</v>
      </c>
      <c r="C16" s="15">
        <f t="shared" si="1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0"/>
    </row>
    <row r="17" spans="1:16" x14ac:dyDescent="0.2">
      <c r="A17" s="13">
        <v>1700</v>
      </c>
      <c r="B17" s="14" t="s">
        <v>26</v>
      </c>
      <c r="C17" s="15">
        <f t="shared" si="1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0"/>
    </row>
    <row r="18" spans="1:16" x14ac:dyDescent="0.2">
      <c r="A18" s="25" t="s">
        <v>27</v>
      </c>
      <c r="B18" s="26"/>
      <c r="C18" s="8">
        <f t="shared" si="1"/>
        <v>-5042419.1399999997</v>
      </c>
      <c r="D18" s="11">
        <f>SUM(D19:D27)</f>
        <v>-167077.76999999999</v>
      </c>
      <c r="E18" s="11">
        <f t="shared" ref="E18:O18" si="3">SUM(E19:E27)</f>
        <v>-1282275.42</v>
      </c>
      <c r="F18" s="11">
        <f t="shared" si="3"/>
        <v>-162350.77000000002</v>
      </c>
      <c r="G18" s="11">
        <f t="shared" si="3"/>
        <v>-212350.77</v>
      </c>
      <c r="H18" s="11">
        <f t="shared" si="3"/>
        <v>-1107275.42</v>
      </c>
      <c r="I18" s="11">
        <f t="shared" si="3"/>
        <v>-235110.96</v>
      </c>
      <c r="J18" s="11">
        <f t="shared" si="3"/>
        <v>-139405.93</v>
      </c>
      <c r="K18" s="11">
        <f t="shared" si="3"/>
        <v>-765745.8</v>
      </c>
      <c r="L18" s="11">
        <f t="shared" si="3"/>
        <v>-300670.5</v>
      </c>
      <c r="M18" s="11">
        <f t="shared" si="3"/>
        <v>-665745.80000000005</v>
      </c>
      <c r="N18" s="11">
        <f t="shared" si="3"/>
        <v>-2205</v>
      </c>
      <c r="O18" s="12">
        <f t="shared" si="3"/>
        <v>-2205</v>
      </c>
      <c r="P18" s="10"/>
    </row>
    <row r="19" spans="1:16" x14ac:dyDescent="0.2">
      <c r="A19" s="13">
        <v>2100</v>
      </c>
      <c r="B19" s="14" t="s">
        <v>28</v>
      </c>
      <c r="C19" s="15">
        <f t="shared" si="1"/>
        <v>-2318204</v>
      </c>
      <c r="D19" s="16">
        <v>-28317.63</v>
      </c>
      <c r="E19" s="16">
        <v>-553317.63</v>
      </c>
      <c r="F19" s="16">
        <v>-28317.63</v>
      </c>
      <c r="G19" s="16">
        <v>-78317.63</v>
      </c>
      <c r="H19" s="16">
        <v>-528317.63</v>
      </c>
      <c r="I19" s="16">
        <v>-103317.65</v>
      </c>
      <c r="J19" s="16">
        <v>-22675.8</v>
      </c>
      <c r="K19" s="16">
        <v>-458540.79999999999</v>
      </c>
      <c r="L19" s="16">
        <v>-158540.79999999999</v>
      </c>
      <c r="M19" s="16">
        <v>-358540.79999999999</v>
      </c>
      <c r="N19" s="16">
        <v>0</v>
      </c>
      <c r="O19" s="17">
        <v>0</v>
      </c>
      <c r="P19" s="10"/>
    </row>
    <row r="20" spans="1:16" x14ac:dyDescent="0.2">
      <c r="A20" s="13">
        <v>2200</v>
      </c>
      <c r="B20" s="14" t="s">
        <v>29</v>
      </c>
      <c r="C20" s="15">
        <f t="shared" si="1"/>
        <v>-262126.00000000003</v>
      </c>
      <c r="D20" s="16">
        <v>-20534.330000000002</v>
      </c>
      <c r="E20" s="16">
        <v>-50534.33</v>
      </c>
      <c r="F20" s="16">
        <v>-20534.330000000002</v>
      </c>
      <c r="G20" s="16">
        <v>-20534.330000000002</v>
      </c>
      <c r="H20" s="16">
        <v>-50534.33</v>
      </c>
      <c r="I20" s="16">
        <v>-20534.349999999999</v>
      </c>
      <c r="J20" s="16">
        <v>-18920</v>
      </c>
      <c r="K20" s="16">
        <v>-30000</v>
      </c>
      <c r="L20" s="16">
        <v>0</v>
      </c>
      <c r="M20" s="16">
        <v>-30000</v>
      </c>
      <c r="N20" s="16">
        <v>0</v>
      </c>
      <c r="O20" s="17">
        <v>0</v>
      </c>
      <c r="P20" s="10"/>
    </row>
    <row r="21" spans="1:16" x14ac:dyDescent="0.2">
      <c r="A21" s="13">
        <v>2300</v>
      </c>
      <c r="B21" s="14" t="s">
        <v>30</v>
      </c>
      <c r="C21" s="15">
        <f t="shared" si="1"/>
        <v>-413</v>
      </c>
      <c r="D21" s="16">
        <v>-59</v>
      </c>
      <c r="E21" s="16">
        <v>-59</v>
      </c>
      <c r="F21" s="16">
        <v>-59</v>
      </c>
      <c r="G21" s="16">
        <v>-59</v>
      </c>
      <c r="H21" s="16">
        <v>-59</v>
      </c>
      <c r="I21" s="16">
        <v>-59</v>
      </c>
      <c r="J21" s="16">
        <v>-59</v>
      </c>
      <c r="K21" s="16">
        <v>0</v>
      </c>
      <c r="L21" s="16">
        <v>0</v>
      </c>
      <c r="M21" s="16">
        <v>0</v>
      </c>
      <c r="N21" s="16">
        <v>0</v>
      </c>
      <c r="O21" s="17">
        <v>0</v>
      </c>
      <c r="P21" s="10"/>
    </row>
    <row r="22" spans="1:16" x14ac:dyDescent="0.2">
      <c r="A22" s="13">
        <v>2400</v>
      </c>
      <c r="B22" s="14" t="s">
        <v>31</v>
      </c>
      <c r="C22" s="15">
        <f t="shared" si="1"/>
        <v>-1162655</v>
      </c>
      <c r="D22" s="16">
        <v>-21922.52</v>
      </c>
      <c r="E22" s="16">
        <v>-420180.51</v>
      </c>
      <c r="F22" s="16">
        <v>-21922.52</v>
      </c>
      <c r="G22" s="16">
        <v>-21922.52</v>
      </c>
      <c r="H22" s="16">
        <v>-270180.51</v>
      </c>
      <c r="I22" s="16">
        <v>-21922.560000000001</v>
      </c>
      <c r="J22" s="16">
        <v>-11345.84</v>
      </c>
      <c r="K22" s="16">
        <v>-125000</v>
      </c>
      <c r="L22" s="16">
        <v>-123258.02</v>
      </c>
      <c r="M22" s="16">
        <v>-125000</v>
      </c>
      <c r="N22" s="16">
        <v>0</v>
      </c>
      <c r="O22" s="17">
        <v>0</v>
      </c>
      <c r="P22" s="10"/>
    </row>
    <row r="23" spans="1:16" x14ac:dyDescent="0.2">
      <c r="A23" s="13">
        <v>2500</v>
      </c>
      <c r="B23" s="14" t="s">
        <v>32</v>
      </c>
      <c r="C23" s="15">
        <f t="shared" si="1"/>
        <v>-221089</v>
      </c>
      <c r="D23" s="16">
        <v>-19441.27</v>
      </c>
      <c r="E23" s="16">
        <v>-40691.269999999997</v>
      </c>
      <c r="F23" s="16">
        <v>-19441.27</v>
      </c>
      <c r="G23" s="16">
        <v>-19441.27</v>
      </c>
      <c r="H23" s="16">
        <v>-40691.269999999997</v>
      </c>
      <c r="I23" s="16">
        <v>-19441.38</v>
      </c>
      <c r="J23" s="16">
        <v>-19441.27</v>
      </c>
      <c r="K23" s="16">
        <v>-21250</v>
      </c>
      <c r="L23" s="16">
        <v>0</v>
      </c>
      <c r="M23" s="16">
        <v>-21250</v>
      </c>
      <c r="N23" s="16">
        <v>0</v>
      </c>
      <c r="O23" s="17">
        <v>0</v>
      </c>
      <c r="P23" s="10"/>
    </row>
    <row r="24" spans="1:16" x14ac:dyDescent="0.2">
      <c r="A24" s="13">
        <v>2600</v>
      </c>
      <c r="B24" s="14" t="s">
        <v>33</v>
      </c>
      <c r="C24" s="15">
        <f t="shared" si="1"/>
        <v>-247863</v>
      </c>
      <c r="D24" s="16">
        <v>-40511</v>
      </c>
      <c r="E24" s="16">
        <v>-35784</v>
      </c>
      <c r="F24" s="16">
        <v>-35784</v>
      </c>
      <c r="G24" s="16">
        <v>-35784</v>
      </c>
      <c r="H24" s="16">
        <v>-35784</v>
      </c>
      <c r="I24" s="16">
        <v>-33544</v>
      </c>
      <c r="J24" s="16">
        <v>-30672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  <c r="P24" s="10"/>
    </row>
    <row r="25" spans="1:16" x14ac:dyDescent="0.2">
      <c r="A25" s="13">
        <v>2700</v>
      </c>
      <c r="B25" s="14" t="s">
        <v>34</v>
      </c>
      <c r="C25" s="15">
        <f t="shared" si="1"/>
        <v>-380234</v>
      </c>
      <c r="D25" s="16">
        <v>-1462</v>
      </c>
      <c r="E25" s="16">
        <v>-93962</v>
      </c>
      <c r="F25" s="16">
        <v>-1462</v>
      </c>
      <c r="G25" s="16">
        <v>-1462</v>
      </c>
      <c r="H25" s="16">
        <v>-93962</v>
      </c>
      <c r="I25" s="16">
        <v>-1462</v>
      </c>
      <c r="J25" s="16">
        <v>-1462</v>
      </c>
      <c r="K25" s="16">
        <v>-92500</v>
      </c>
      <c r="L25" s="16">
        <v>0</v>
      </c>
      <c r="M25" s="16">
        <v>-92500</v>
      </c>
      <c r="N25" s="16">
        <v>0</v>
      </c>
      <c r="O25" s="17">
        <v>0</v>
      </c>
      <c r="P25" s="10"/>
    </row>
    <row r="26" spans="1:16" x14ac:dyDescent="0.2">
      <c r="A26" s="13">
        <v>2800</v>
      </c>
      <c r="B26" s="14" t="s">
        <v>35</v>
      </c>
      <c r="C26" s="15">
        <f t="shared" si="1"/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0"/>
    </row>
    <row r="27" spans="1:16" x14ac:dyDescent="0.2">
      <c r="A27" s="13">
        <v>2900</v>
      </c>
      <c r="B27" s="14" t="s">
        <v>36</v>
      </c>
      <c r="C27" s="15">
        <f t="shared" si="1"/>
        <v>-449835.13999999996</v>
      </c>
      <c r="D27" s="16">
        <v>-34830.019999999997</v>
      </c>
      <c r="E27" s="16">
        <v>-87746.68</v>
      </c>
      <c r="F27" s="16">
        <v>-34830.019999999997</v>
      </c>
      <c r="G27" s="16">
        <v>-34830.019999999997</v>
      </c>
      <c r="H27" s="16">
        <v>-87746.68</v>
      </c>
      <c r="I27" s="16">
        <v>-34830.019999999997</v>
      </c>
      <c r="J27" s="16">
        <v>-34830.019999999997</v>
      </c>
      <c r="K27" s="16">
        <v>-38455</v>
      </c>
      <c r="L27" s="16">
        <v>-18871.68</v>
      </c>
      <c r="M27" s="16">
        <v>-38455</v>
      </c>
      <c r="N27" s="16">
        <v>-2205</v>
      </c>
      <c r="O27" s="17">
        <v>-2205</v>
      </c>
      <c r="P27" s="10"/>
    </row>
    <row r="28" spans="1:16" x14ac:dyDescent="0.2">
      <c r="A28" s="25" t="s">
        <v>37</v>
      </c>
      <c r="B28" s="26"/>
      <c r="C28" s="8">
        <f t="shared" si="1"/>
        <v>-11603673.800000003</v>
      </c>
      <c r="D28" s="11">
        <f>SUM(D29:D37)</f>
        <v>-881205.24</v>
      </c>
      <c r="E28" s="11">
        <f t="shared" ref="E28:O28" si="4">SUM(E29:E37)</f>
        <v>-2256710.6</v>
      </c>
      <c r="F28" s="11">
        <f t="shared" si="4"/>
        <v>-624178.1</v>
      </c>
      <c r="G28" s="11">
        <f t="shared" si="4"/>
        <v>-599178.1</v>
      </c>
      <c r="H28" s="11">
        <f t="shared" si="4"/>
        <v>-2421710.6</v>
      </c>
      <c r="I28" s="11">
        <f t="shared" si="4"/>
        <v>-582178.44000000006</v>
      </c>
      <c r="J28" s="11">
        <f t="shared" si="4"/>
        <v>-433639.32</v>
      </c>
      <c r="K28" s="11">
        <f t="shared" si="4"/>
        <v>-1259747.52</v>
      </c>
      <c r="L28" s="11">
        <f t="shared" si="4"/>
        <v>-1160231.72</v>
      </c>
      <c r="M28" s="11">
        <f t="shared" si="4"/>
        <v>-1136097.52</v>
      </c>
      <c r="N28" s="11">
        <f t="shared" si="4"/>
        <v>-136898.32</v>
      </c>
      <c r="O28" s="12">
        <f t="shared" si="4"/>
        <v>-111898.32</v>
      </c>
      <c r="P28" s="10"/>
    </row>
    <row r="29" spans="1:16" x14ac:dyDescent="0.2">
      <c r="A29" s="13">
        <v>3100</v>
      </c>
      <c r="B29" s="14" t="s">
        <v>38</v>
      </c>
      <c r="C29" s="15">
        <f t="shared" si="1"/>
        <v>-1233077.8</v>
      </c>
      <c r="D29" s="16">
        <v>-107671.33</v>
      </c>
      <c r="E29" s="16">
        <v>-179370.53</v>
      </c>
      <c r="F29" s="16">
        <v>-107671.33</v>
      </c>
      <c r="G29" s="16">
        <v>-107671.33</v>
      </c>
      <c r="H29" s="16">
        <v>-179370.53</v>
      </c>
      <c r="I29" s="16">
        <v>-96671.37</v>
      </c>
      <c r="J29" s="16">
        <v>-96671.33</v>
      </c>
      <c r="K29" s="16">
        <v>-119615.53</v>
      </c>
      <c r="L29" s="16">
        <v>-47916.33</v>
      </c>
      <c r="M29" s="16">
        <v>-119615.53</v>
      </c>
      <c r="N29" s="16">
        <v>-47916.33</v>
      </c>
      <c r="O29" s="17">
        <v>-22916.33</v>
      </c>
      <c r="P29" s="10"/>
    </row>
    <row r="30" spans="1:16" x14ac:dyDescent="0.2">
      <c r="A30" s="13">
        <v>3200</v>
      </c>
      <c r="B30" s="14" t="s">
        <v>39</v>
      </c>
      <c r="C30" s="15">
        <f t="shared" si="1"/>
        <v>-1832826</v>
      </c>
      <c r="D30" s="16">
        <v>-12118</v>
      </c>
      <c r="E30" s="16">
        <v>-452118</v>
      </c>
      <c r="F30" s="16">
        <v>-12118</v>
      </c>
      <c r="G30" s="16">
        <v>-12118</v>
      </c>
      <c r="H30" s="16">
        <v>-452118</v>
      </c>
      <c r="I30" s="16">
        <v>-6118</v>
      </c>
      <c r="J30" s="16">
        <v>-6118</v>
      </c>
      <c r="K30" s="16">
        <v>-440000</v>
      </c>
      <c r="L30" s="16">
        <v>0</v>
      </c>
      <c r="M30" s="16">
        <v>-440000</v>
      </c>
      <c r="N30" s="16">
        <v>0</v>
      </c>
      <c r="O30" s="17">
        <v>0</v>
      </c>
      <c r="P30" s="10"/>
    </row>
    <row r="31" spans="1:16" x14ac:dyDescent="0.2">
      <c r="A31" s="13">
        <v>3300</v>
      </c>
      <c r="B31" s="14" t="s">
        <v>40</v>
      </c>
      <c r="C31" s="15">
        <f t="shared" si="1"/>
        <v>-1795466.69</v>
      </c>
      <c r="D31" s="16">
        <v>-104969.73</v>
      </c>
      <c r="E31" s="16">
        <v>-437110.25</v>
      </c>
      <c r="F31" s="16">
        <v>-102943.59</v>
      </c>
      <c r="G31" s="16">
        <v>-102943.59</v>
      </c>
      <c r="H31" s="16">
        <v>-437110.25</v>
      </c>
      <c r="I31" s="16">
        <v>-102943.6</v>
      </c>
      <c r="J31" s="16">
        <v>-95779</v>
      </c>
      <c r="K31" s="16">
        <v>-69500</v>
      </c>
      <c r="L31" s="16">
        <v>-268666.68</v>
      </c>
      <c r="M31" s="16">
        <v>-69500</v>
      </c>
      <c r="N31" s="16">
        <v>-2000</v>
      </c>
      <c r="O31" s="17">
        <v>-2000</v>
      </c>
      <c r="P31" s="10"/>
    </row>
    <row r="32" spans="1:16" x14ac:dyDescent="0.2">
      <c r="A32" s="13">
        <v>3400</v>
      </c>
      <c r="B32" s="14" t="s">
        <v>41</v>
      </c>
      <c r="C32" s="15">
        <f t="shared" si="1"/>
        <v>-1344591</v>
      </c>
      <c r="D32" s="16">
        <v>-218512.99</v>
      </c>
      <c r="E32" s="16">
        <v>-101846.32</v>
      </c>
      <c r="F32" s="16">
        <v>-73512.990000000005</v>
      </c>
      <c r="G32" s="16">
        <v>-73512.990000000005</v>
      </c>
      <c r="H32" s="16">
        <v>-256846.32</v>
      </c>
      <c r="I32" s="16">
        <v>-73513.11</v>
      </c>
      <c r="J32" s="16">
        <v>-73512.990000000005</v>
      </c>
      <c r="K32" s="16">
        <v>-47999.99</v>
      </c>
      <c r="L32" s="16">
        <v>-281333.33</v>
      </c>
      <c r="M32" s="16">
        <v>-47999.99</v>
      </c>
      <c r="N32" s="16">
        <v>-47999.99</v>
      </c>
      <c r="O32" s="17">
        <v>-47999.99</v>
      </c>
      <c r="P32" s="10"/>
    </row>
    <row r="33" spans="1:16" x14ac:dyDescent="0.2">
      <c r="A33" s="13">
        <v>3500</v>
      </c>
      <c r="B33" s="14" t="s">
        <v>42</v>
      </c>
      <c r="C33" s="15">
        <f t="shared" si="1"/>
        <v>-1210027</v>
      </c>
      <c r="D33" s="16">
        <v>-224200.33</v>
      </c>
      <c r="E33" s="16">
        <v>-183365.99</v>
      </c>
      <c r="F33" s="16">
        <v>-104199.33</v>
      </c>
      <c r="G33" s="16">
        <v>-79199.33</v>
      </c>
      <c r="H33" s="16">
        <v>-183365.99</v>
      </c>
      <c r="I33" s="16">
        <v>-79199.350000000006</v>
      </c>
      <c r="J33" s="16">
        <v>-77585</v>
      </c>
      <c r="K33" s="16">
        <v>-64949</v>
      </c>
      <c r="L33" s="16">
        <v>-94115.68</v>
      </c>
      <c r="M33" s="16">
        <v>-64949</v>
      </c>
      <c r="N33" s="16">
        <v>-27449</v>
      </c>
      <c r="O33" s="17">
        <v>-27449</v>
      </c>
      <c r="P33" s="10"/>
    </row>
    <row r="34" spans="1:16" x14ac:dyDescent="0.2">
      <c r="A34" s="13">
        <v>3600</v>
      </c>
      <c r="B34" s="14" t="s">
        <v>43</v>
      </c>
      <c r="C34" s="15">
        <f t="shared" si="1"/>
        <v>-338979.25</v>
      </c>
      <c r="D34" s="16">
        <v>-51328.2</v>
      </c>
      <c r="E34" s="16">
        <v>-51328.2</v>
      </c>
      <c r="F34" s="16">
        <v>-51328.2</v>
      </c>
      <c r="G34" s="16">
        <v>-51328.2</v>
      </c>
      <c r="H34" s="16">
        <v>-51328.2</v>
      </c>
      <c r="I34" s="16">
        <v>-51328.25</v>
      </c>
      <c r="J34" s="16">
        <v>-31010</v>
      </c>
      <c r="K34" s="16">
        <v>0</v>
      </c>
      <c r="L34" s="16">
        <v>0</v>
      </c>
      <c r="M34" s="16">
        <v>0</v>
      </c>
      <c r="N34" s="16">
        <v>0</v>
      </c>
      <c r="O34" s="17">
        <v>0</v>
      </c>
      <c r="P34" s="10"/>
    </row>
    <row r="35" spans="1:16" x14ac:dyDescent="0.2">
      <c r="A35" s="13">
        <v>3700</v>
      </c>
      <c r="B35" s="14" t="s">
        <v>44</v>
      </c>
      <c r="C35" s="15">
        <f t="shared" si="1"/>
        <v>-174322</v>
      </c>
      <c r="D35" s="16">
        <v>-25594.99</v>
      </c>
      <c r="E35" s="16">
        <v>-25594.99</v>
      </c>
      <c r="F35" s="16">
        <v>-25594.99</v>
      </c>
      <c r="G35" s="16">
        <v>-25594.99</v>
      </c>
      <c r="H35" s="16">
        <v>-25594.99</v>
      </c>
      <c r="I35" s="16">
        <v>-25595.05</v>
      </c>
      <c r="J35" s="16">
        <v>-20752</v>
      </c>
      <c r="K35" s="16">
        <v>0</v>
      </c>
      <c r="L35" s="16">
        <v>0</v>
      </c>
      <c r="M35" s="16">
        <v>0</v>
      </c>
      <c r="N35" s="16">
        <v>0</v>
      </c>
      <c r="O35" s="17">
        <v>0</v>
      </c>
      <c r="P35" s="10"/>
    </row>
    <row r="36" spans="1:16" x14ac:dyDescent="0.2">
      <c r="A36" s="13">
        <v>3800</v>
      </c>
      <c r="B36" s="14" t="s">
        <v>45</v>
      </c>
      <c r="C36" s="15">
        <f t="shared" si="1"/>
        <v>-2786792</v>
      </c>
      <c r="D36" s="16">
        <v>-22211</v>
      </c>
      <c r="E36" s="16">
        <v>-644710.99</v>
      </c>
      <c r="F36" s="16">
        <v>-32211</v>
      </c>
      <c r="G36" s="16">
        <v>-32211</v>
      </c>
      <c r="H36" s="16">
        <v>-654710.99</v>
      </c>
      <c r="I36" s="16">
        <v>-32211</v>
      </c>
      <c r="J36" s="16">
        <v>-32211</v>
      </c>
      <c r="K36" s="16">
        <v>-517683</v>
      </c>
      <c r="L36" s="16">
        <v>-401533.02</v>
      </c>
      <c r="M36" s="16">
        <v>-394033</v>
      </c>
      <c r="N36" s="16">
        <v>-11533</v>
      </c>
      <c r="O36" s="17">
        <v>-11533</v>
      </c>
      <c r="P36" s="10"/>
    </row>
    <row r="37" spans="1:16" x14ac:dyDescent="0.2">
      <c r="A37" s="13">
        <v>3900</v>
      </c>
      <c r="B37" s="14" t="s">
        <v>46</v>
      </c>
      <c r="C37" s="15">
        <f t="shared" si="1"/>
        <v>-887592.05999999982</v>
      </c>
      <c r="D37" s="16">
        <v>-114598.67</v>
      </c>
      <c r="E37" s="16">
        <v>-181265.33</v>
      </c>
      <c r="F37" s="16">
        <v>-114598.67</v>
      </c>
      <c r="G37" s="16">
        <v>-114598.67</v>
      </c>
      <c r="H37" s="16">
        <v>-181265.33</v>
      </c>
      <c r="I37" s="16">
        <v>-114598.71</v>
      </c>
      <c r="J37" s="16">
        <v>0</v>
      </c>
      <c r="K37" s="16">
        <v>0</v>
      </c>
      <c r="L37" s="16">
        <v>-66666.679999999993</v>
      </c>
      <c r="M37" s="16">
        <v>0</v>
      </c>
      <c r="N37" s="16">
        <v>0</v>
      </c>
      <c r="O37" s="17">
        <v>0</v>
      </c>
      <c r="P37" s="10"/>
    </row>
    <row r="38" spans="1:16" x14ac:dyDescent="0.2">
      <c r="A38" s="25" t="s">
        <v>47</v>
      </c>
      <c r="B38" s="26"/>
      <c r="C38" s="8">
        <f t="shared" si="1"/>
        <v>-2034600</v>
      </c>
      <c r="D38" s="11">
        <f>SUM(D39:D47)</f>
        <v>-65000</v>
      </c>
      <c r="E38" s="11">
        <f t="shared" ref="E38:O38" si="5">SUM(E39:E47)</f>
        <v>-480800</v>
      </c>
      <c r="F38" s="11">
        <f t="shared" si="5"/>
        <v>-65000</v>
      </c>
      <c r="G38" s="11">
        <f t="shared" si="5"/>
        <v>-65000</v>
      </c>
      <c r="H38" s="11">
        <f t="shared" si="5"/>
        <v>-484400</v>
      </c>
      <c r="I38" s="11">
        <f t="shared" si="5"/>
        <v>-65000</v>
      </c>
      <c r="J38" s="11">
        <f t="shared" si="5"/>
        <v>-65000</v>
      </c>
      <c r="K38" s="11">
        <f t="shared" si="5"/>
        <v>-65000</v>
      </c>
      <c r="L38" s="11">
        <f t="shared" si="5"/>
        <v>-65000</v>
      </c>
      <c r="M38" s="11">
        <f t="shared" si="5"/>
        <v>-484400</v>
      </c>
      <c r="N38" s="11">
        <f t="shared" si="5"/>
        <v>-65000</v>
      </c>
      <c r="O38" s="12">
        <f t="shared" si="5"/>
        <v>-65000</v>
      </c>
      <c r="P38" s="10"/>
    </row>
    <row r="39" spans="1:16" x14ac:dyDescent="0.2">
      <c r="A39" s="13">
        <v>4100</v>
      </c>
      <c r="B39" s="14" t="s">
        <v>48</v>
      </c>
      <c r="C39" s="15">
        <f t="shared" si="1"/>
        <v>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0"/>
    </row>
    <row r="40" spans="1:16" x14ac:dyDescent="0.2">
      <c r="A40" s="13">
        <v>4200</v>
      </c>
      <c r="B40" s="14" t="s">
        <v>49</v>
      </c>
      <c r="C40" s="15">
        <f t="shared" si="1"/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0"/>
    </row>
    <row r="41" spans="1:16" x14ac:dyDescent="0.2">
      <c r="A41" s="13">
        <v>4300</v>
      </c>
      <c r="B41" s="14" t="s">
        <v>50</v>
      </c>
      <c r="C41" s="15">
        <f t="shared" si="1"/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0"/>
    </row>
    <row r="42" spans="1:16" x14ac:dyDescent="0.2">
      <c r="A42" s="13">
        <v>4400</v>
      </c>
      <c r="B42" s="14" t="s">
        <v>51</v>
      </c>
      <c r="C42" s="15">
        <f t="shared" si="1"/>
        <v>-2034600</v>
      </c>
      <c r="D42" s="16">
        <v>-65000</v>
      </c>
      <c r="E42" s="16">
        <v>-480800</v>
      </c>
      <c r="F42" s="16">
        <v>-65000</v>
      </c>
      <c r="G42" s="16">
        <v>-65000</v>
      </c>
      <c r="H42" s="16">
        <v>-484400</v>
      </c>
      <c r="I42" s="16">
        <v>-65000</v>
      </c>
      <c r="J42" s="16">
        <v>-65000</v>
      </c>
      <c r="K42" s="16">
        <v>-65000</v>
      </c>
      <c r="L42" s="16">
        <v>-65000</v>
      </c>
      <c r="M42" s="16">
        <v>-484400</v>
      </c>
      <c r="N42" s="16">
        <v>-65000</v>
      </c>
      <c r="O42" s="17">
        <v>-65000</v>
      </c>
      <c r="P42" s="10"/>
    </row>
    <row r="43" spans="1:16" x14ac:dyDescent="0.2">
      <c r="A43" s="13">
        <v>4500</v>
      </c>
      <c r="B43" s="14" t="s">
        <v>52</v>
      </c>
      <c r="C43" s="15">
        <f t="shared" si="1"/>
        <v>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0"/>
    </row>
    <row r="44" spans="1:16" x14ac:dyDescent="0.2">
      <c r="A44" s="13">
        <v>4600</v>
      </c>
      <c r="B44" s="14" t="s">
        <v>53</v>
      </c>
      <c r="C44" s="15">
        <f t="shared" si="1"/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10"/>
    </row>
    <row r="45" spans="1:16" x14ac:dyDescent="0.2">
      <c r="A45" s="13"/>
      <c r="B45" s="14" t="s">
        <v>54</v>
      </c>
      <c r="C45" s="15">
        <f t="shared" si="1"/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0"/>
    </row>
    <row r="46" spans="1:16" x14ac:dyDescent="0.2">
      <c r="A46" s="13"/>
      <c r="B46" s="14" t="s">
        <v>55</v>
      </c>
      <c r="C46" s="15">
        <f t="shared" si="1"/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0"/>
    </row>
    <row r="47" spans="1:16" x14ac:dyDescent="0.2">
      <c r="A47" s="13">
        <v>4900</v>
      </c>
      <c r="B47" s="14" t="s">
        <v>56</v>
      </c>
      <c r="C47" s="15">
        <f t="shared" si="1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0"/>
    </row>
    <row r="48" spans="1:16" x14ac:dyDescent="0.2">
      <c r="A48" s="25" t="s">
        <v>57</v>
      </c>
      <c r="B48" s="26"/>
      <c r="C48" s="8">
        <f t="shared" si="1"/>
        <v>-1880000.2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-1480000.2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-400000</v>
      </c>
      <c r="P48" s="10"/>
    </row>
    <row r="49" spans="1:16" x14ac:dyDescent="0.2">
      <c r="A49" s="13">
        <v>5100</v>
      </c>
      <c r="B49" s="14" t="s">
        <v>58</v>
      </c>
      <c r="C49" s="15">
        <f t="shared" si="1"/>
        <v>-1280000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-1280000</v>
      </c>
      <c r="K49" s="16">
        <v>0</v>
      </c>
      <c r="L49" s="16">
        <v>0</v>
      </c>
      <c r="M49" s="16">
        <v>0</v>
      </c>
      <c r="N49" s="16">
        <v>0</v>
      </c>
      <c r="O49" s="17">
        <v>0</v>
      </c>
      <c r="P49" s="10"/>
    </row>
    <row r="50" spans="1:16" x14ac:dyDescent="0.2">
      <c r="A50" s="13">
        <v>5200</v>
      </c>
      <c r="B50" s="14" t="s">
        <v>59</v>
      </c>
      <c r="C50" s="15">
        <f t="shared" si="1"/>
        <v>-200000.2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-200000.2</v>
      </c>
      <c r="K50" s="16">
        <v>0</v>
      </c>
      <c r="L50" s="16">
        <v>0</v>
      </c>
      <c r="M50" s="16">
        <v>0</v>
      </c>
      <c r="N50" s="16">
        <v>0</v>
      </c>
      <c r="O50" s="17">
        <v>0</v>
      </c>
      <c r="P50" s="10"/>
    </row>
    <row r="51" spans="1:16" x14ac:dyDescent="0.2">
      <c r="A51" s="13">
        <v>5300</v>
      </c>
      <c r="B51" s="14" t="s">
        <v>60</v>
      </c>
      <c r="C51" s="15">
        <f t="shared" si="1"/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0"/>
    </row>
    <row r="52" spans="1:16" x14ac:dyDescent="0.2">
      <c r="A52" s="13">
        <v>5400</v>
      </c>
      <c r="B52" s="14" t="s">
        <v>61</v>
      </c>
      <c r="C52" s="15">
        <f t="shared" si="1"/>
        <v>-175000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>
        <v>-175000</v>
      </c>
      <c r="P52" s="10"/>
    </row>
    <row r="53" spans="1:16" x14ac:dyDescent="0.2">
      <c r="A53" s="13">
        <v>5500</v>
      </c>
      <c r="B53" s="14" t="s">
        <v>62</v>
      </c>
      <c r="C53" s="15">
        <f t="shared" si="1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0"/>
    </row>
    <row r="54" spans="1:16" x14ac:dyDescent="0.2">
      <c r="A54" s="13">
        <v>5600</v>
      </c>
      <c r="B54" s="14" t="s">
        <v>63</v>
      </c>
      <c r="C54" s="15">
        <f t="shared" si="1"/>
        <v>-225000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7">
        <v>-225000</v>
      </c>
      <c r="P54" s="10"/>
    </row>
    <row r="55" spans="1:16" x14ac:dyDescent="0.2">
      <c r="A55" s="13">
        <v>5700</v>
      </c>
      <c r="B55" s="14" t="s">
        <v>64</v>
      </c>
      <c r="C55" s="15">
        <f t="shared" si="1"/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  <c r="P55" s="10"/>
    </row>
    <row r="56" spans="1:16" x14ac:dyDescent="0.2">
      <c r="A56" s="13">
        <v>5800</v>
      </c>
      <c r="B56" s="14" t="s">
        <v>65</v>
      </c>
      <c r="C56" s="15">
        <f t="shared" si="1"/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/>
      <c r="P56" s="10"/>
    </row>
    <row r="57" spans="1:16" x14ac:dyDescent="0.2">
      <c r="A57" s="13">
        <v>5900</v>
      </c>
      <c r="B57" s="14" t="s">
        <v>66</v>
      </c>
      <c r="C57" s="15">
        <f t="shared" si="1"/>
        <v>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  <c r="P57" s="10"/>
    </row>
    <row r="58" spans="1:16" x14ac:dyDescent="0.2">
      <c r="A58" s="25" t="s">
        <v>67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10"/>
    </row>
    <row r="59" spans="1:16" x14ac:dyDescent="0.2">
      <c r="A59" s="13">
        <v>6100</v>
      </c>
      <c r="B59" s="14" t="s">
        <v>68</v>
      </c>
      <c r="C59" s="15">
        <f t="shared" si="1"/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/>
      <c r="P59" s="10"/>
    </row>
    <row r="60" spans="1:16" x14ac:dyDescent="0.2">
      <c r="A60" s="13">
        <v>6200</v>
      </c>
      <c r="B60" s="14" t="s">
        <v>69</v>
      </c>
      <c r="C60" s="15">
        <f t="shared" si="1"/>
        <v>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/>
      <c r="P60" s="10"/>
    </row>
    <row r="61" spans="1:16" x14ac:dyDescent="0.2">
      <c r="A61" s="13">
        <v>6300</v>
      </c>
      <c r="B61" s="14" t="s">
        <v>70</v>
      </c>
      <c r="C61" s="15">
        <f t="shared" si="1"/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  <c r="P61" s="10"/>
    </row>
    <row r="62" spans="1:16" x14ac:dyDescent="0.2">
      <c r="A62" s="25" t="s">
        <v>71</v>
      </c>
      <c r="B62" s="26"/>
      <c r="C62" s="8">
        <f t="shared" si="1"/>
        <v>-1191805.32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-397268.44</v>
      </c>
      <c r="J62" s="11">
        <f t="shared" si="8"/>
        <v>-397268.44</v>
      </c>
      <c r="K62" s="11">
        <f t="shared" si="8"/>
        <v>-397268.44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10"/>
    </row>
    <row r="63" spans="1:16" x14ac:dyDescent="0.2">
      <c r="A63" s="13">
        <v>7100</v>
      </c>
      <c r="B63" s="14" t="s">
        <v>72</v>
      </c>
      <c r="C63" s="15">
        <f t="shared" si="1"/>
        <v>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/>
      <c r="P63" s="10"/>
    </row>
    <row r="64" spans="1:16" x14ac:dyDescent="0.2">
      <c r="A64" s="13">
        <v>7200</v>
      </c>
      <c r="B64" s="14" t="s">
        <v>73</v>
      </c>
      <c r="C64" s="15">
        <f t="shared" si="1"/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/>
      <c r="P64" s="10"/>
    </row>
    <row r="65" spans="1:16" x14ac:dyDescent="0.2">
      <c r="A65" s="13">
        <v>7300</v>
      </c>
      <c r="B65" s="14" t="s">
        <v>74</v>
      </c>
      <c r="C65" s="15">
        <f t="shared" si="1"/>
        <v>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/>
      <c r="P65" s="10"/>
    </row>
    <row r="66" spans="1:16" x14ac:dyDescent="0.2">
      <c r="A66" s="13">
        <v>7400</v>
      </c>
      <c r="B66" s="14" t="s">
        <v>75</v>
      </c>
      <c r="C66" s="15">
        <f t="shared" si="1"/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  <c r="P66" s="10"/>
    </row>
    <row r="67" spans="1:16" x14ac:dyDescent="0.2">
      <c r="A67" s="13">
        <v>7500</v>
      </c>
      <c r="B67" s="14" t="s">
        <v>76</v>
      </c>
      <c r="C67" s="15">
        <f t="shared" si="1"/>
        <v>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  <c r="P67" s="10"/>
    </row>
    <row r="68" spans="1:16" x14ac:dyDescent="0.2">
      <c r="A68" s="13">
        <v>7600</v>
      </c>
      <c r="B68" s="14" t="s">
        <v>77</v>
      </c>
      <c r="C68" s="15">
        <f t="shared" si="1"/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/>
      <c r="P68" s="10"/>
    </row>
    <row r="69" spans="1:16" x14ac:dyDescent="0.2">
      <c r="A69" s="13"/>
      <c r="B69" s="14" t="s">
        <v>78</v>
      </c>
      <c r="C69" s="15">
        <f t="shared" si="1"/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/>
      <c r="P69" s="10"/>
    </row>
    <row r="70" spans="1:16" x14ac:dyDescent="0.2">
      <c r="A70" s="13">
        <v>7900</v>
      </c>
      <c r="B70" s="14" t="s">
        <v>79</v>
      </c>
      <c r="C70" s="15">
        <f t="shared" si="1"/>
        <v>-1191805.32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-397268.44</v>
      </c>
      <c r="J70" s="16">
        <v>-397268.44</v>
      </c>
      <c r="K70" s="16">
        <v>-397268.44</v>
      </c>
      <c r="L70" s="16">
        <v>0</v>
      </c>
      <c r="M70" s="16">
        <v>0</v>
      </c>
      <c r="N70" s="16">
        <v>0</v>
      </c>
      <c r="O70" s="17">
        <v>0</v>
      </c>
      <c r="P70" s="10"/>
    </row>
    <row r="71" spans="1:16" x14ac:dyDescent="0.2">
      <c r="A71" s="25" t="s">
        <v>80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10"/>
    </row>
    <row r="72" spans="1:16" x14ac:dyDescent="0.2">
      <c r="A72" s="13">
        <v>8100</v>
      </c>
      <c r="B72" s="14" t="s">
        <v>81</v>
      </c>
      <c r="C72" s="15">
        <f t="shared" si="1"/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/>
      <c r="P72" s="10"/>
    </row>
    <row r="73" spans="1:16" x14ac:dyDescent="0.2">
      <c r="A73" s="13">
        <v>8200</v>
      </c>
      <c r="B73" s="14" t="s">
        <v>82</v>
      </c>
      <c r="C73" s="15">
        <f t="shared" si="1"/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0"/>
    </row>
    <row r="74" spans="1:16" x14ac:dyDescent="0.2">
      <c r="A74" s="13">
        <v>8300</v>
      </c>
      <c r="B74" s="14" t="s">
        <v>83</v>
      </c>
      <c r="C74" s="15">
        <f t="shared" si="1"/>
        <v>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/>
      <c r="P74" s="10"/>
    </row>
    <row r="75" spans="1:16" x14ac:dyDescent="0.2">
      <c r="A75" s="25" t="s">
        <v>84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10"/>
    </row>
    <row r="76" spans="1:16" x14ac:dyDescent="0.2">
      <c r="A76" s="13">
        <v>9100</v>
      </c>
      <c r="B76" s="14" t="s">
        <v>85</v>
      </c>
      <c r="C76" s="15">
        <f t="shared" si="10"/>
        <v>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/>
      <c r="P76" s="10"/>
    </row>
    <row r="77" spans="1:16" x14ac:dyDescent="0.2">
      <c r="A77" s="13">
        <v>9200</v>
      </c>
      <c r="B77" s="14" t="s">
        <v>86</v>
      </c>
      <c r="C77" s="15">
        <f t="shared" si="10"/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/>
      <c r="P77" s="10"/>
    </row>
    <row r="78" spans="1:16" x14ac:dyDescent="0.2">
      <c r="A78" s="13">
        <v>9300</v>
      </c>
      <c r="B78" s="14" t="s">
        <v>87</v>
      </c>
      <c r="C78" s="15">
        <f t="shared" si="10"/>
        <v>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7"/>
      <c r="P78" s="10"/>
    </row>
    <row r="79" spans="1:16" x14ac:dyDescent="0.2">
      <c r="A79" s="13">
        <v>9400</v>
      </c>
      <c r="B79" s="14" t="s">
        <v>88</v>
      </c>
      <c r="C79" s="15">
        <f t="shared" si="10"/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7"/>
      <c r="P79" s="10"/>
    </row>
    <row r="80" spans="1:16" x14ac:dyDescent="0.2">
      <c r="A80" s="13">
        <v>9500</v>
      </c>
      <c r="B80" s="14" t="s">
        <v>89</v>
      </c>
      <c r="C80" s="15">
        <f t="shared" si="10"/>
        <v>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7"/>
      <c r="P80" s="10"/>
    </row>
    <row r="81" spans="1:16" x14ac:dyDescent="0.2">
      <c r="A81" s="13">
        <v>9600</v>
      </c>
      <c r="B81" s="14" t="s">
        <v>90</v>
      </c>
      <c r="C81" s="15">
        <f t="shared" si="10"/>
        <v>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  <c r="P81" s="10"/>
    </row>
    <row r="82" spans="1:16" x14ac:dyDescent="0.2">
      <c r="A82" s="18">
        <v>9900</v>
      </c>
      <c r="B82" s="19" t="s">
        <v>91</v>
      </c>
      <c r="C82" s="20">
        <f t="shared" si="10"/>
        <v>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2"/>
      <c r="P82" s="10"/>
    </row>
    <row r="83" spans="1:16" x14ac:dyDescent="0.2">
      <c r="A83" s="10"/>
      <c r="B83" s="10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10"/>
    </row>
  </sheetData>
  <mergeCells count="15">
    <mergeCell ref="A9:B9"/>
    <mergeCell ref="A1:O1"/>
    <mergeCell ref="A2:O2"/>
    <mergeCell ref="A3:O3"/>
    <mergeCell ref="A4:N4"/>
    <mergeCell ref="A8:B8"/>
    <mergeCell ref="A62:B62"/>
    <mergeCell ref="A71:B71"/>
    <mergeCell ref="A75:B75"/>
    <mergeCell ref="A10:B10"/>
    <mergeCell ref="A18:B18"/>
    <mergeCell ref="A28:B28"/>
    <mergeCell ref="A38:B38"/>
    <mergeCell ref="A48:B48"/>
    <mergeCell ref="A58:B58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2017-08-22T21:02:45Z</cp:lastPrinted>
  <dcterms:created xsi:type="dcterms:W3CDTF">2017-08-22T20:51:36Z</dcterms:created>
  <dcterms:modified xsi:type="dcterms:W3CDTF">2017-08-22T21:02:56Z</dcterms:modified>
</cp:coreProperties>
</file>